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730" windowHeight="11610" activeTab="0"/>
  </bookViews>
  <sheets>
    <sheet name="Januar" sheetId="1" r:id="rId1"/>
    <sheet name="Februar" sheetId="2" r:id="rId2"/>
    <sheet name="März" sheetId="3" r:id="rId3"/>
    <sheet name="April" sheetId="4" r:id="rId4"/>
    <sheet name="Mai" sheetId="5" r:id="rId5"/>
    <sheet name="Juni" sheetId="6" r:id="rId6"/>
    <sheet name="Juli" sheetId="7" r:id="rId7"/>
    <sheet name="August" sheetId="8" r:id="rId8"/>
    <sheet name="September" sheetId="9" r:id="rId9"/>
    <sheet name="Oktober" sheetId="10" r:id="rId10"/>
    <sheet name="November" sheetId="11" r:id="rId11"/>
    <sheet name="Dezember" sheetId="12" r:id="rId12"/>
  </sheets>
  <externalReferences>
    <externalReference r:id="rId15"/>
  </externalReferences>
  <definedNames>
    <definedName name="_xlnm.Print_Area" localSheetId="0">'Januar'!$A$1:$L$38</definedName>
    <definedName name="Feiertage">'[1]Feiertage'!$B$2:$B$33</definedName>
    <definedName name="jjj">#REF!</definedName>
  </definedNames>
  <calcPr fullCalcOnLoad="1"/>
</workbook>
</file>

<file path=xl/comments1.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10.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11.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12.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2.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3.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4.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5.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6.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7.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8.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comments9.xml><?xml version="1.0" encoding="utf-8"?>
<comments xmlns="http://schemas.openxmlformats.org/spreadsheetml/2006/main">
  <authors>
    <author>memic</author>
  </authors>
  <commentList>
    <comment ref="I4" authorId="0">
      <text>
        <r>
          <rPr>
            <b/>
            <sz val="9"/>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rFont val="Segoe UI"/>
            <family val="2"/>
          </rPr>
          <t xml:space="preserve">
</t>
        </r>
      </text>
    </comment>
  </commentList>
</comments>
</file>

<file path=xl/sharedStrings.xml><?xml version="1.0" encoding="utf-8"?>
<sst xmlns="http://schemas.openxmlformats.org/spreadsheetml/2006/main" count="240" uniqueCount="13">
  <si>
    <t>Arbeitszeit</t>
  </si>
  <si>
    <t>von</t>
  </si>
  <si>
    <t>bis</t>
  </si>
  <si>
    <t>Pause</t>
  </si>
  <si>
    <t>Datum</t>
  </si>
  <si>
    <t>Tag</t>
  </si>
  <si>
    <t>Sollzeit</t>
  </si>
  <si>
    <t>Istzeit</t>
  </si>
  <si>
    <t>Wochentag</t>
  </si>
  <si>
    <t>Wochensoll</t>
  </si>
  <si>
    <t>Wochenplan</t>
  </si>
  <si>
    <t>Differenz</t>
  </si>
  <si>
    <t>Gesamt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</si>
</sst>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d"/>
    <numFmt numFmtId="166" formatCode="ddd/"/>
    <numFmt numFmtId="167" formatCode="hh:mm;@"/>
    <numFmt numFmtId="168" formatCode="[hh]:mm"/>
    <numFmt numFmtId="169" formatCode="dddd"/>
    <numFmt numFmtId="170" formatCode="[hh]:mm;@"/>
  </numFmts>
  <fonts count="49">
    <font>
      <sz val="11"/>
      <color theme="1"/>
      <name val="Calibri"/>
      <family val="2"/>
    </font>
    <font>
      <sz val="11"/>
      <color indexed="8"/>
      <name val="Calibri"/>
      <family val="2"/>
    </font>
    <font>
      <sz val="9"/>
      <name val="Segoe UI"/>
      <family val="2"/>
    </font>
    <font>
      <b/>
      <sz val="9"/>
      <name val="Segoe UI"/>
      <family val="2"/>
    </font>
    <font>
      <b/>
      <sz val="14"/>
      <color indexed="8"/>
      <name val="Calibri"/>
      <family val="2"/>
    </font>
    <font>
      <b/>
      <sz val="11"/>
      <color indexed="8"/>
      <name val="Calibri"/>
      <family val="2"/>
    </font>
    <font>
      <b/>
      <sz val="12"/>
      <color indexed="8"/>
      <name val="Calibri"/>
      <family val="2"/>
    </font>
    <font>
      <sz val="14"/>
      <color indexed="8"/>
      <name val="Calibri"/>
      <family val="2"/>
    </font>
    <font>
      <sz val="14"/>
      <color indexed="10"/>
      <name val="Calibri"/>
      <family val="2"/>
    </font>
    <font>
      <b/>
      <sz val="16"/>
      <color indexed="8"/>
      <name val="Calibri"/>
      <family val="2"/>
    </font>
    <font>
      <b/>
      <sz val="2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
      <b/>
      <sz val="12"/>
      <color theme="1"/>
      <name val="Calibri"/>
      <family val="2"/>
    </font>
    <font>
      <sz val="14"/>
      <color theme="1"/>
      <name val="Calibri"/>
      <family val="2"/>
    </font>
    <font>
      <sz val="14"/>
      <color rgb="FFFF0000"/>
      <name val="Calibri"/>
      <family val="2"/>
    </font>
    <font>
      <b/>
      <sz val="16"/>
      <color theme="1"/>
      <name val="Calibri"/>
      <family val="2"/>
    </font>
    <font>
      <b/>
      <sz val="2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33CCFF"/>
        <bgColor indexed="64"/>
      </patternFill>
    </fill>
    <fill>
      <patternFill patternType="solid">
        <fgColor rgb="FFD6F7FC"/>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hair"/>
      <bottom style="hair"/>
    </border>
    <border>
      <left style="thin"/>
      <right style="thin"/>
      <top style="hair"/>
      <bottom style="hair"/>
    </border>
    <border>
      <left/>
      <right/>
      <top style="medium"/>
      <bottom/>
    </border>
    <border>
      <left style="medium"/>
      <right style="thin"/>
      <top/>
      <bottom style="hair"/>
    </border>
    <border>
      <left style="medium"/>
      <right style="thin"/>
      <top style="hair"/>
      <bottom style="hair"/>
    </border>
    <border>
      <left style="thin"/>
      <right style="medium"/>
      <top/>
      <bottom style="hair"/>
    </border>
    <border>
      <left style="thin"/>
      <right style="medium"/>
      <top style="hair"/>
      <bottom style="hair"/>
    </border>
    <border>
      <left style="thin"/>
      <right style="thin"/>
      <top style="double"/>
      <bottom style="hair"/>
    </border>
    <border>
      <left style="medium"/>
      <right style="thin"/>
      <top style="hair"/>
      <bottom/>
    </border>
    <border>
      <left/>
      <right/>
      <top style="double"/>
      <bottom style="medium"/>
    </border>
    <border>
      <left style="thin"/>
      <right style="medium"/>
      <top style="hair"/>
      <bottom/>
    </border>
    <border>
      <left/>
      <right/>
      <top style="hair"/>
      <bottom/>
    </border>
    <border>
      <left/>
      <right/>
      <top style="double"/>
      <bottom/>
    </border>
    <border>
      <left style="medium"/>
      <right style="thin"/>
      <top style="medium"/>
      <bottom style="double"/>
    </border>
    <border>
      <left style="thin"/>
      <right style="medium"/>
      <top style="medium"/>
      <bottom style="double"/>
    </border>
    <border>
      <left style="thin"/>
      <right style="thin"/>
      <top style="medium"/>
      <bottom/>
    </border>
    <border>
      <left style="thin"/>
      <right style="thin"/>
      <top style="medium"/>
      <bottom style="double"/>
    </border>
    <border>
      <left style="thin"/>
      <right style="medium"/>
      <top style="medium"/>
      <bottom/>
    </border>
    <border>
      <left style="medium"/>
      <right style="medium"/>
      <top style="thin"/>
      <bottom style="thin"/>
    </border>
    <border>
      <left style="medium"/>
      <right style="medium"/>
      <top/>
      <bottom style="thin"/>
    </border>
    <border>
      <left style="medium"/>
      <right style="medium"/>
      <top style="medium"/>
      <bottom style="medium"/>
    </border>
    <border>
      <left/>
      <right style="medium"/>
      <top style="hair"/>
      <bottom style="hair"/>
    </border>
    <border>
      <left/>
      <right style="medium"/>
      <top style="hair"/>
      <bottom/>
    </border>
    <border>
      <left/>
      <right style="medium"/>
      <top style="double"/>
      <bottom style="hair"/>
    </border>
    <border>
      <left style="medium"/>
      <right style="medium"/>
      <top style="thin"/>
      <bottom style="double"/>
    </border>
    <border>
      <left style="double"/>
      <right/>
      <top style="double"/>
      <bottom/>
    </border>
    <border>
      <left style="medium"/>
      <right style="thin"/>
      <top style="double"/>
      <bottom style="hair"/>
    </border>
    <border>
      <left style="thin"/>
      <right style="thin"/>
      <top/>
      <bottom style="hair"/>
    </border>
    <border>
      <left style="thin"/>
      <right style="thin"/>
      <top style="hair"/>
      <bottom/>
    </border>
    <border>
      <left style="thin"/>
      <right style="thin"/>
      <top style="hair"/>
      <bottom style="double"/>
    </border>
    <border>
      <left style="medium"/>
      <right style="medium"/>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60">
    <xf numFmtId="0" fontId="0" fillId="0" borderId="0" xfId="0" applyFont="1" applyAlignment="1">
      <alignment/>
    </xf>
    <xf numFmtId="14" fontId="0" fillId="0" borderId="0" xfId="0" applyNumberFormat="1" applyAlignment="1">
      <alignment/>
    </xf>
    <xf numFmtId="0" fontId="42" fillId="0" borderId="0" xfId="0" applyFont="1" applyAlignment="1">
      <alignment/>
    </xf>
    <xf numFmtId="167" fontId="0" fillId="0" borderId="0" xfId="0" applyNumberFormat="1" applyAlignment="1">
      <alignment/>
    </xf>
    <xf numFmtId="0" fontId="30" fillId="0" borderId="0" xfId="0" applyFont="1" applyAlignment="1">
      <alignment/>
    </xf>
    <xf numFmtId="0" fontId="43" fillId="0" borderId="0" xfId="0" applyFont="1" applyFill="1" applyBorder="1" applyAlignment="1">
      <alignment horizontal="center"/>
    </xf>
    <xf numFmtId="0" fontId="43" fillId="0" borderId="0" xfId="0" applyFont="1" applyAlignment="1">
      <alignment/>
    </xf>
    <xf numFmtId="20" fontId="0" fillId="0" borderId="0" xfId="0" applyNumberFormat="1" applyAlignment="1">
      <alignment/>
    </xf>
    <xf numFmtId="166" fontId="0" fillId="0" borderId="10" xfId="0" applyNumberFormat="1" applyBorder="1" applyAlignment="1">
      <alignment/>
    </xf>
    <xf numFmtId="167" fontId="0" fillId="0" borderId="11" xfId="0" applyNumberFormat="1" applyBorder="1" applyAlignment="1" applyProtection="1">
      <alignment horizontal="center"/>
      <protection/>
    </xf>
    <xf numFmtId="0" fontId="0" fillId="0" borderId="12" xfId="0" applyBorder="1" applyAlignment="1">
      <alignment horizontal="center"/>
    </xf>
    <xf numFmtId="165" fontId="44" fillId="0" borderId="13" xfId="0" applyNumberFormat="1" applyFont="1" applyBorder="1" applyAlignment="1">
      <alignment/>
    </xf>
    <xf numFmtId="165" fontId="44" fillId="0" borderId="14" xfId="0" applyNumberFormat="1" applyFont="1" applyBorder="1" applyAlignment="1">
      <alignment/>
    </xf>
    <xf numFmtId="166" fontId="44" fillId="0" borderId="15" xfId="0" applyNumberFormat="1" applyFont="1" applyBorder="1" applyAlignment="1">
      <alignment/>
    </xf>
    <xf numFmtId="166" fontId="44" fillId="0" borderId="16" xfId="0" applyNumberFormat="1" applyFont="1" applyBorder="1" applyAlignment="1">
      <alignment/>
    </xf>
    <xf numFmtId="167" fontId="0" fillId="0" borderId="17" xfId="0" applyNumberFormat="1" applyBorder="1" applyAlignment="1" applyProtection="1">
      <alignment horizontal="center"/>
      <protection/>
    </xf>
    <xf numFmtId="165" fontId="44" fillId="0" borderId="18" xfId="0" applyNumberFormat="1" applyFont="1" applyBorder="1" applyAlignment="1">
      <alignment/>
    </xf>
    <xf numFmtId="14" fontId="0" fillId="0" borderId="19" xfId="0" applyNumberFormat="1" applyBorder="1" applyAlignment="1">
      <alignment/>
    </xf>
    <xf numFmtId="166" fontId="44" fillId="0" borderId="20" xfId="0" applyNumberFormat="1" applyFont="1" applyBorder="1" applyAlignment="1">
      <alignment/>
    </xf>
    <xf numFmtId="0" fontId="0" fillId="0" borderId="19" xfId="0" applyBorder="1" applyAlignment="1">
      <alignment/>
    </xf>
    <xf numFmtId="166" fontId="0" fillId="0" borderId="21" xfId="0" applyNumberFormat="1" applyBorder="1" applyAlignment="1">
      <alignment/>
    </xf>
    <xf numFmtId="0" fontId="0" fillId="0" borderId="22" xfId="0" applyBorder="1" applyAlignment="1">
      <alignment/>
    </xf>
    <xf numFmtId="0" fontId="42" fillId="33" borderId="23" xfId="0" applyFont="1" applyFill="1" applyBorder="1" applyAlignment="1">
      <alignment horizontal="center"/>
    </xf>
    <xf numFmtId="0" fontId="42" fillId="33" borderId="24" xfId="0" applyFont="1" applyFill="1" applyBorder="1" applyAlignment="1">
      <alignment horizontal="center"/>
    </xf>
    <xf numFmtId="0" fontId="42" fillId="33" borderId="25" xfId="0" applyFont="1" applyFill="1" applyBorder="1" applyAlignment="1">
      <alignment horizontal="center"/>
    </xf>
    <xf numFmtId="0" fontId="42" fillId="33" borderId="26" xfId="0" applyFont="1" applyFill="1" applyBorder="1" applyAlignment="1">
      <alignment horizontal="center"/>
    </xf>
    <xf numFmtId="0" fontId="42" fillId="33" borderId="27" xfId="0" applyFont="1" applyFill="1" applyBorder="1" applyAlignment="1">
      <alignment horizontal="center"/>
    </xf>
    <xf numFmtId="169" fontId="44" fillId="0" borderId="28" xfId="0" applyNumberFormat="1" applyFont="1" applyBorder="1" applyAlignment="1">
      <alignment horizontal="right"/>
    </xf>
    <xf numFmtId="169" fontId="45" fillId="0" borderId="28" xfId="0" applyNumberFormat="1" applyFont="1" applyBorder="1" applyAlignment="1">
      <alignment horizontal="right"/>
    </xf>
    <xf numFmtId="169" fontId="44" fillId="0" borderId="29" xfId="0" applyNumberFormat="1" applyFont="1" applyBorder="1" applyAlignment="1">
      <alignment horizontal="right"/>
    </xf>
    <xf numFmtId="0" fontId="42" fillId="33" borderId="30" xfId="0" applyFont="1" applyFill="1" applyBorder="1" applyAlignment="1">
      <alignment horizontal="right"/>
    </xf>
    <xf numFmtId="0" fontId="42" fillId="33" borderId="30" xfId="0" applyFont="1" applyFill="1" applyBorder="1" applyAlignment="1">
      <alignment horizontal="center"/>
    </xf>
    <xf numFmtId="167" fontId="0" fillId="0" borderId="31" xfId="0" applyNumberFormat="1" applyBorder="1" applyAlignment="1" applyProtection="1">
      <alignment horizontal="center"/>
      <protection/>
    </xf>
    <xf numFmtId="167" fontId="0" fillId="0" borderId="32" xfId="0" applyNumberFormat="1" applyBorder="1" applyAlignment="1" applyProtection="1">
      <alignment horizontal="center"/>
      <protection/>
    </xf>
    <xf numFmtId="167" fontId="0" fillId="0" borderId="33" xfId="0" applyNumberFormat="1" applyBorder="1" applyAlignment="1" applyProtection="1">
      <alignment horizontal="center"/>
      <protection/>
    </xf>
    <xf numFmtId="169" fontId="45" fillId="0" borderId="34" xfId="0" applyNumberFormat="1" applyFont="1" applyBorder="1" applyAlignment="1">
      <alignment horizontal="right"/>
    </xf>
    <xf numFmtId="168" fontId="42" fillId="12" borderId="22" xfId="0" applyNumberFormat="1" applyFont="1" applyFill="1" applyBorder="1" applyAlignment="1">
      <alignment/>
    </xf>
    <xf numFmtId="0" fontId="42" fillId="12" borderId="35" xfId="0" applyFont="1" applyFill="1" applyBorder="1" applyAlignment="1">
      <alignment/>
    </xf>
    <xf numFmtId="168" fontId="44" fillId="0" borderId="35" xfId="0" applyNumberFormat="1" applyFont="1" applyBorder="1" applyAlignment="1">
      <alignment/>
    </xf>
    <xf numFmtId="170" fontId="46" fillId="34" borderId="30" xfId="0" applyNumberFormat="1" applyFont="1" applyFill="1" applyBorder="1" applyAlignment="1">
      <alignment horizontal="center"/>
    </xf>
    <xf numFmtId="166" fontId="0" fillId="0" borderId="36" xfId="0" applyNumberFormat="1" applyBorder="1" applyAlignment="1">
      <alignment/>
    </xf>
    <xf numFmtId="167" fontId="0" fillId="0" borderId="37" xfId="0" applyNumberFormat="1" applyBorder="1" applyAlignment="1" applyProtection="1">
      <alignment horizontal="center"/>
      <protection locked="0"/>
    </xf>
    <xf numFmtId="167" fontId="0" fillId="0" borderId="17"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38" xfId="0" applyNumberFormat="1" applyBorder="1" applyAlignment="1" applyProtection="1">
      <alignment horizontal="center"/>
      <protection locked="0"/>
    </xf>
    <xf numFmtId="167" fontId="0" fillId="0" borderId="39" xfId="0" applyNumberFormat="1" applyBorder="1" applyAlignment="1" applyProtection="1">
      <alignment horizontal="center"/>
      <protection locked="0"/>
    </xf>
    <xf numFmtId="167" fontId="44" fillId="0" borderId="29" xfId="0" applyNumberFormat="1" applyFont="1" applyBorder="1" applyAlignment="1" applyProtection="1">
      <alignment/>
      <protection locked="0"/>
    </xf>
    <xf numFmtId="167" fontId="44" fillId="0" borderId="28" xfId="0" applyNumberFormat="1" applyFont="1" applyBorder="1" applyAlignment="1" applyProtection="1">
      <alignment/>
      <protection locked="0"/>
    </xf>
    <xf numFmtId="167" fontId="44" fillId="5" borderId="28" xfId="0" applyNumberFormat="1" applyFont="1" applyFill="1" applyBorder="1" applyAlignment="1" applyProtection="1">
      <alignment/>
      <protection locked="0"/>
    </xf>
    <xf numFmtId="167" fontId="44" fillId="5" borderId="40" xfId="0" applyNumberFormat="1" applyFont="1" applyFill="1" applyBorder="1" applyAlignment="1" applyProtection="1">
      <alignment/>
      <protection locked="0"/>
    </xf>
    <xf numFmtId="167" fontId="0" fillId="0" borderId="39" xfId="0" applyNumberFormat="1" applyBorder="1" applyAlignment="1" applyProtection="1">
      <alignment horizontal="center"/>
      <protection/>
    </xf>
    <xf numFmtId="14" fontId="46" fillId="34" borderId="41" xfId="0" applyNumberFormat="1" applyFont="1" applyFill="1" applyBorder="1" applyAlignment="1">
      <alignment horizontal="center"/>
    </xf>
    <xf numFmtId="14" fontId="46" fillId="34" borderId="42" xfId="0" applyNumberFormat="1" applyFont="1" applyFill="1" applyBorder="1" applyAlignment="1">
      <alignment horizontal="center"/>
    </xf>
    <xf numFmtId="14" fontId="46" fillId="34" borderId="43" xfId="0" applyNumberFormat="1" applyFont="1" applyFill="1" applyBorder="1" applyAlignment="1">
      <alignment horizontal="center"/>
    </xf>
    <xf numFmtId="0" fontId="42" fillId="34" borderId="41" xfId="0" applyFont="1" applyFill="1" applyBorder="1" applyAlignment="1">
      <alignment horizontal="center"/>
    </xf>
    <xf numFmtId="0" fontId="42" fillId="34" borderId="42" xfId="0" applyFont="1" applyFill="1" applyBorder="1" applyAlignment="1">
      <alignment horizontal="center"/>
    </xf>
    <xf numFmtId="0" fontId="42" fillId="34" borderId="43" xfId="0" applyFont="1" applyFill="1" applyBorder="1" applyAlignment="1">
      <alignment horizontal="center"/>
    </xf>
    <xf numFmtId="164" fontId="47" fillId="0" borderId="0" xfId="0" applyNumberFormat="1" applyFont="1" applyAlignment="1">
      <alignment horizontal="center"/>
    </xf>
    <xf numFmtId="167" fontId="0" fillId="0" borderId="38" xfId="0" applyNumberFormat="1" applyBorder="1" applyAlignment="1" applyProtection="1">
      <alignment horizontal="center"/>
      <protection/>
    </xf>
    <xf numFmtId="0" fontId="0" fillId="0" borderId="19" xfId="0" applyBorder="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4">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
      <fill>
        <patternFill>
          <bgColor theme="5" tint="0.5999600291252136"/>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office-lernen.com/" TargetMode="External" /><Relationship Id="rId3" Type="http://schemas.openxmlformats.org/officeDocument/2006/relationships/hyperlink" Target="http://www.office-lernen.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1</xdr:row>
      <xdr:rowOff>161925</xdr:rowOff>
    </xdr:from>
    <xdr:to>
      <xdr:col>11</xdr:col>
      <xdr:colOff>742950</xdr:colOff>
      <xdr:row>2</xdr:row>
      <xdr:rowOff>200025</xdr:rowOff>
    </xdr:to>
    <xdr:pic>
      <xdr:nvPicPr>
        <xdr:cNvPr id="1" name="Grafik 2">
          <a:hlinkClick r:id="rId3"/>
        </xdr:cNvPr>
        <xdr:cNvPicPr preferRelativeResize="1">
          <a:picLocks noChangeAspect="1"/>
        </xdr:cNvPicPr>
      </xdr:nvPicPr>
      <xdr:blipFill>
        <a:blip r:embed="rId1"/>
        <a:stretch>
          <a:fillRect/>
        </a:stretch>
      </xdr:blipFill>
      <xdr:spPr>
        <a:xfrm>
          <a:off x="4095750" y="523875"/>
          <a:ext cx="1409700"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123825</xdr:rowOff>
    </xdr:from>
    <xdr:to>
      <xdr:col>11</xdr:col>
      <xdr:colOff>762000</xdr:colOff>
      <xdr:row>2</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4114800" y="485775"/>
          <a:ext cx="14097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xdr:row>
      <xdr:rowOff>123825</xdr:rowOff>
    </xdr:from>
    <xdr:to>
      <xdr:col>11</xdr:col>
      <xdr:colOff>723900</xdr:colOff>
      <xdr:row>2</xdr:row>
      <xdr:rowOff>161925</xdr:rowOff>
    </xdr:to>
    <xdr:pic>
      <xdr:nvPicPr>
        <xdr:cNvPr id="1" name="Grafik 1">
          <a:hlinkClick r:id="rId3"/>
        </xdr:cNvPr>
        <xdr:cNvPicPr preferRelativeResize="1">
          <a:picLocks noChangeAspect="1"/>
        </xdr:cNvPicPr>
      </xdr:nvPicPr>
      <xdr:blipFill>
        <a:blip r:embed="rId1"/>
        <a:stretch>
          <a:fillRect/>
        </a:stretch>
      </xdr:blipFill>
      <xdr:spPr>
        <a:xfrm>
          <a:off x="4076700" y="485775"/>
          <a:ext cx="1409700"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xdr:row>
      <xdr:rowOff>85725</xdr:rowOff>
    </xdr:from>
    <xdr:to>
      <xdr:col>11</xdr:col>
      <xdr:colOff>723900</xdr:colOff>
      <xdr:row>2</xdr:row>
      <xdr:rowOff>123825</xdr:rowOff>
    </xdr:to>
    <xdr:pic>
      <xdr:nvPicPr>
        <xdr:cNvPr id="1" name="Grafik 1">
          <a:hlinkClick r:id="rId3"/>
        </xdr:cNvPr>
        <xdr:cNvPicPr preferRelativeResize="1">
          <a:picLocks noChangeAspect="1"/>
        </xdr:cNvPicPr>
      </xdr:nvPicPr>
      <xdr:blipFill>
        <a:blip r:embed="rId1"/>
        <a:stretch>
          <a:fillRect/>
        </a:stretch>
      </xdr:blipFill>
      <xdr:spPr>
        <a:xfrm>
          <a:off x="4076700" y="447675"/>
          <a:ext cx="1409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xdr:row>
      <xdr:rowOff>152400</xdr:rowOff>
    </xdr:from>
    <xdr:to>
      <xdr:col>11</xdr:col>
      <xdr:colOff>723900</xdr:colOff>
      <xdr:row>2</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4076700" y="514350"/>
          <a:ext cx="14097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1</xdr:row>
      <xdr:rowOff>133350</xdr:rowOff>
    </xdr:from>
    <xdr:to>
      <xdr:col>11</xdr:col>
      <xdr:colOff>752475</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4105275" y="495300"/>
          <a:ext cx="140970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161925</xdr:rowOff>
    </xdr:from>
    <xdr:to>
      <xdr:col>11</xdr:col>
      <xdr:colOff>762000</xdr:colOff>
      <xdr:row>2</xdr:row>
      <xdr:rowOff>200025</xdr:rowOff>
    </xdr:to>
    <xdr:pic>
      <xdr:nvPicPr>
        <xdr:cNvPr id="1" name="Grafik 1">
          <a:hlinkClick r:id="rId3"/>
        </xdr:cNvPr>
        <xdr:cNvPicPr preferRelativeResize="1">
          <a:picLocks noChangeAspect="1"/>
        </xdr:cNvPicPr>
      </xdr:nvPicPr>
      <xdr:blipFill>
        <a:blip r:embed="rId1"/>
        <a:stretch>
          <a:fillRect/>
        </a:stretch>
      </xdr:blipFill>
      <xdr:spPr>
        <a:xfrm>
          <a:off x="4114800" y="523875"/>
          <a:ext cx="1409700"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1</xdr:row>
      <xdr:rowOff>152400</xdr:rowOff>
    </xdr:from>
    <xdr:to>
      <xdr:col>11</xdr:col>
      <xdr:colOff>752475</xdr:colOff>
      <xdr:row>2</xdr:row>
      <xdr:rowOff>190500</xdr:rowOff>
    </xdr:to>
    <xdr:pic>
      <xdr:nvPicPr>
        <xdr:cNvPr id="1" name="Grafik 1">
          <a:hlinkClick r:id="rId3"/>
        </xdr:cNvPr>
        <xdr:cNvPicPr preferRelativeResize="1">
          <a:picLocks noChangeAspect="1"/>
        </xdr:cNvPicPr>
      </xdr:nvPicPr>
      <xdr:blipFill>
        <a:blip r:embed="rId1"/>
        <a:stretch>
          <a:fillRect/>
        </a:stretch>
      </xdr:blipFill>
      <xdr:spPr>
        <a:xfrm>
          <a:off x="4105275" y="514350"/>
          <a:ext cx="1409700"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133350</xdr:rowOff>
    </xdr:from>
    <xdr:to>
      <xdr:col>11</xdr:col>
      <xdr:colOff>762000</xdr:colOff>
      <xdr:row>2</xdr:row>
      <xdr:rowOff>171450</xdr:rowOff>
    </xdr:to>
    <xdr:pic>
      <xdr:nvPicPr>
        <xdr:cNvPr id="1" name="Grafik 1">
          <a:hlinkClick r:id="rId3"/>
        </xdr:cNvPr>
        <xdr:cNvPicPr preferRelativeResize="1">
          <a:picLocks noChangeAspect="1"/>
        </xdr:cNvPicPr>
      </xdr:nvPicPr>
      <xdr:blipFill>
        <a:blip r:embed="rId1"/>
        <a:stretch>
          <a:fillRect/>
        </a:stretch>
      </xdr:blipFill>
      <xdr:spPr>
        <a:xfrm>
          <a:off x="4114800" y="495300"/>
          <a:ext cx="140970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180975</xdr:rowOff>
    </xdr:from>
    <xdr:to>
      <xdr:col>11</xdr:col>
      <xdr:colOff>762000</xdr:colOff>
      <xdr:row>2</xdr:row>
      <xdr:rowOff>219075</xdr:rowOff>
    </xdr:to>
    <xdr:pic>
      <xdr:nvPicPr>
        <xdr:cNvPr id="1" name="Grafik 1">
          <a:hlinkClick r:id="rId3"/>
        </xdr:cNvPr>
        <xdr:cNvPicPr preferRelativeResize="1">
          <a:picLocks noChangeAspect="1"/>
        </xdr:cNvPicPr>
      </xdr:nvPicPr>
      <xdr:blipFill>
        <a:blip r:embed="rId1"/>
        <a:stretch>
          <a:fillRect/>
        </a:stretch>
      </xdr:blipFill>
      <xdr:spPr>
        <a:xfrm>
          <a:off x="4114800" y="542925"/>
          <a:ext cx="1409700"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1</xdr:row>
      <xdr:rowOff>104775</xdr:rowOff>
    </xdr:from>
    <xdr:to>
      <xdr:col>11</xdr:col>
      <xdr:colOff>752475</xdr:colOff>
      <xdr:row>2</xdr:row>
      <xdr:rowOff>142875</xdr:rowOff>
    </xdr:to>
    <xdr:pic>
      <xdr:nvPicPr>
        <xdr:cNvPr id="1" name="Grafik 1">
          <a:hlinkClick r:id="rId3"/>
        </xdr:cNvPr>
        <xdr:cNvPicPr preferRelativeResize="1">
          <a:picLocks noChangeAspect="1"/>
        </xdr:cNvPicPr>
      </xdr:nvPicPr>
      <xdr:blipFill>
        <a:blip r:embed="rId1"/>
        <a:stretch>
          <a:fillRect/>
        </a:stretch>
      </xdr:blipFill>
      <xdr:spPr>
        <a:xfrm>
          <a:off x="4105275" y="466725"/>
          <a:ext cx="1409700"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1</xdr:row>
      <xdr:rowOff>114300</xdr:rowOff>
    </xdr:from>
    <xdr:to>
      <xdr:col>11</xdr:col>
      <xdr:colOff>742950</xdr:colOff>
      <xdr:row>2</xdr:row>
      <xdr:rowOff>152400</xdr:rowOff>
    </xdr:to>
    <xdr:pic>
      <xdr:nvPicPr>
        <xdr:cNvPr id="1" name="Grafik 1">
          <a:hlinkClick r:id="rId3"/>
        </xdr:cNvPr>
        <xdr:cNvPicPr preferRelativeResize="1">
          <a:picLocks noChangeAspect="1"/>
        </xdr:cNvPicPr>
      </xdr:nvPicPr>
      <xdr:blipFill>
        <a:blip r:embed="rId1"/>
        <a:stretch>
          <a:fillRect/>
        </a:stretch>
      </xdr:blipFill>
      <xdr:spPr>
        <a:xfrm>
          <a:off x="4095750" y="476250"/>
          <a:ext cx="140970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jla\AppData\Local\Temp\Arbeitsrapport-2017-mit-Soll-&#220;ber-und-Minusze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uar"/>
      <sheetName val="Februar"/>
      <sheetName val="März"/>
      <sheetName val="April"/>
      <sheetName val="Mai"/>
      <sheetName val="Juni"/>
      <sheetName val="Juli"/>
      <sheetName val="August"/>
      <sheetName val="September"/>
      <sheetName val="Oktober"/>
      <sheetName val="November"/>
      <sheetName val="Dezember"/>
      <sheetName val="Feiertage"/>
    </sheetNames>
    <sheetDataSet>
      <sheetData sheetId="12">
        <row r="2">
          <cell r="B2">
            <v>42736</v>
          </cell>
        </row>
        <row r="3">
          <cell r="B3">
            <v>42737</v>
          </cell>
        </row>
        <row r="4">
          <cell r="B4">
            <v>0</v>
          </cell>
        </row>
        <row r="5">
          <cell r="B5">
            <v>0</v>
          </cell>
        </row>
        <row r="6">
          <cell r="B6">
            <v>42839</v>
          </cell>
        </row>
        <row r="7">
          <cell r="B7">
            <v>42840</v>
          </cell>
        </row>
        <row r="8">
          <cell r="B8">
            <v>42841</v>
          </cell>
        </row>
        <row r="9">
          <cell r="B9">
            <v>42842</v>
          </cell>
        </row>
        <row r="10">
          <cell r="B10">
            <v>0</v>
          </cell>
        </row>
        <row r="11">
          <cell r="B11">
            <v>42880</v>
          </cell>
        </row>
        <row r="12">
          <cell r="B12">
            <v>0</v>
          </cell>
        </row>
        <row r="13">
          <cell r="B13">
            <v>0</v>
          </cell>
        </row>
        <row r="14">
          <cell r="B14">
            <v>42889</v>
          </cell>
        </row>
        <row r="15">
          <cell r="B15">
            <v>42890</v>
          </cell>
        </row>
        <row r="16">
          <cell r="B16">
            <v>42891</v>
          </cell>
        </row>
        <row r="17">
          <cell r="B17">
            <v>0</v>
          </cell>
        </row>
        <row r="18">
          <cell r="B18">
            <v>42948</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43094</v>
          </cell>
        </row>
        <row r="32">
          <cell r="B32">
            <v>43095</v>
          </cell>
        </row>
        <row r="33">
          <cell r="B33">
            <v>43100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AY39"/>
  <sheetViews>
    <sheetView showGridLines="0" tabSelected="1"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J27" sqref="J27"/>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3.2812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42004</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42004</v>
      </c>
      <c r="C5" s="13">
        <f>B5</f>
        <v>42004</v>
      </c>
      <c r="D5" s="40"/>
      <c r="E5" s="41">
        <v>0.3333333333333333</v>
      </c>
      <c r="F5" s="42">
        <v>0.6666666666666666</v>
      </c>
      <c r="G5" s="41"/>
      <c r="H5" s="42"/>
      <c r="I5" s="15">
        <f ca="1">IF(AX5=0,"",IF(AW5=0,"",IF(OR(B5&lt;=TODAY(),AX5),AW5,"")))</f>
        <v>0.020833333333333332</v>
      </c>
      <c r="J5" s="15">
        <f aca="true" t="shared" si="0" ref="J5:J35">IF(AX5=0,"",IF(I5&lt;&gt;"",AX5-I5,AX5))</f>
        <v>0.3125</v>
      </c>
      <c r="K5" s="15">
        <f ca="1">IF(OR(B5&lt;=TODAY(),J5),AY5,"")</f>
        <v>0.2916666666666667</v>
      </c>
      <c r="L5" s="34">
        <f aca="true" ca="1" t="shared" si="1" ref="L5:L35">IF(OR(B5&lt;=TODAY(),J5),IF(J5&lt;&gt;"",IF(J5-K5=0,"",J5-K5),IF(K5&lt;&gt;"",-K5,"")),"")</f>
        <v>0.020833333333333315</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0.3333333333333333</v>
      </c>
      <c r="AY5" s="3">
        <f>IF(WEEKDAY(C5)=WEEKDAY($N$5),$O$5,IF(WEEKDAY(C5)=WEEKDAY($N$6),$O$6,IF(WEEKDAY(C5)=WEEKDAY($N$7),$O$7,IF(WEEKDAY(C5)=WEEKDAY($N$8),$O$8,IF(WEEKDAY(C5)=WEEKDAY($N$9),$O$9,IF(WEEKDAY(C5)=WEEKDAY($N$10),$O$10,IF(WEEKDAY(C5)=WEEKDAY($N$11),$O$11,"")))))))</f>
        <v>0.2916666666666667</v>
      </c>
    </row>
    <row r="6" spans="2:51" ht="18.75">
      <c r="B6" s="12">
        <f>B5+1</f>
        <v>42005</v>
      </c>
      <c r="C6" s="14">
        <f>B6</f>
        <v>42005</v>
      </c>
      <c r="D6" s="8"/>
      <c r="E6" s="43"/>
      <c r="F6" s="43"/>
      <c r="G6" s="43"/>
      <c r="H6" s="43"/>
      <c r="I6" s="9">
        <f ca="1">IF(AX6=0,"",IF(AW6=0,"",IF(OR(B6&lt;=TODAY(),AX6),AW6,"")))</f>
      </c>
      <c r="J6" s="9">
        <f t="shared" si="0"/>
      </c>
      <c r="K6" s="9">
        <f aca="true" ca="1" t="shared" si="2" ref="K6:K35">IF(OR(B6&lt;=TODAY(),J6),AY6,"")</f>
        <v>0.2916666666666667</v>
      </c>
      <c r="L6" s="32">
        <f ca="1" t="shared" si="1"/>
        <v>-0.2916666666666667</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42006</v>
      </c>
      <c r="C7" s="14">
        <f aca="true" t="shared" si="7" ref="C7:C35">B7</f>
        <v>42006</v>
      </c>
      <c r="D7" s="8"/>
      <c r="E7" s="43"/>
      <c r="F7" s="43"/>
      <c r="G7" s="43"/>
      <c r="H7" s="43"/>
      <c r="I7" s="9">
        <f aca="true" ca="1" t="shared" si="8" ref="I7:I35">IF(AX7=0,"",IF(AW7=0,"",IF(OR(B7&lt;=TODAY(),AX7),AW7,"")))</f>
      </c>
      <c r="J7" s="9">
        <f t="shared" si="0"/>
      </c>
      <c r="K7" s="9">
        <f ca="1" t="shared" si="2"/>
        <v>0.2916666666666667</v>
      </c>
      <c r="L7" s="32">
        <f ca="1" t="shared" si="1"/>
        <v>-0.2916666666666667</v>
      </c>
      <c r="N7" s="27">
        <v>41641</v>
      </c>
      <c r="O7" s="47">
        <v>0.2916666666666667</v>
      </c>
      <c r="P7" s="47">
        <v>0.020833333333333332</v>
      </c>
      <c r="AW7" s="7">
        <f t="shared" si="3"/>
        <v>0.020833333333333332</v>
      </c>
      <c r="AX7" s="3">
        <f t="shared" si="4"/>
        <v>0</v>
      </c>
      <c r="AY7" s="3">
        <f t="shared" si="5"/>
        <v>0.2916666666666667</v>
      </c>
    </row>
    <row r="8" spans="2:51" ht="18.75">
      <c r="B8" s="12">
        <f t="shared" si="6"/>
        <v>42007</v>
      </c>
      <c r="C8" s="14">
        <f t="shared" si="7"/>
        <v>42007</v>
      </c>
      <c r="D8" s="8"/>
      <c r="E8" s="43"/>
      <c r="F8" s="43"/>
      <c r="G8" s="43"/>
      <c r="H8" s="43"/>
      <c r="I8" s="9">
        <f ca="1" t="shared" si="8"/>
      </c>
      <c r="J8" s="9">
        <f t="shared" si="0"/>
      </c>
      <c r="K8" s="9">
        <f ca="1" t="shared" si="2"/>
        <v>0.2708333333333333</v>
      </c>
      <c r="L8" s="32">
        <f ca="1" t="shared" si="1"/>
        <v>-0.2708333333333333</v>
      </c>
      <c r="N8" s="27">
        <v>41642</v>
      </c>
      <c r="O8" s="47">
        <v>0.2916666666666667</v>
      </c>
      <c r="P8" s="47">
        <v>0.020833333333333332</v>
      </c>
      <c r="AW8" s="7">
        <f t="shared" si="3"/>
        <v>0.020833333333333332</v>
      </c>
      <c r="AX8" s="3">
        <f t="shared" si="4"/>
        <v>0</v>
      </c>
      <c r="AY8" s="3">
        <f t="shared" si="5"/>
        <v>0.2708333333333333</v>
      </c>
    </row>
    <row r="9" spans="2:51" ht="18.75">
      <c r="B9" s="12">
        <f t="shared" si="6"/>
        <v>42008</v>
      </c>
      <c r="C9" s="14">
        <f t="shared" si="7"/>
        <v>42008</v>
      </c>
      <c r="D9" s="8"/>
      <c r="E9" s="43"/>
      <c r="F9" s="43"/>
      <c r="G9" s="43"/>
      <c r="H9" s="43"/>
      <c r="I9" s="9">
        <f ca="1" t="shared" si="8"/>
      </c>
      <c r="J9" s="9">
        <f t="shared" si="0"/>
      </c>
      <c r="K9" s="9">
        <f ca="1" t="shared" si="2"/>
        <v>0</v>
      </c>
      <c r="L9" s="32">
        <f ca="1" t="shared" si="1"/>
        <v>0</v>
      </c>
      <c r="N9" s="27">
        <v>41643</v>
      </c>
      <c r="O9" s="47">
        <v>0.2708333333333333</v>
      </c>
      <c r="P9" s="47">
        <v>0.020833333333333332</v>
      </c>
      <c r="AW9" s="7">
        <f t="shared" si="3"/>
        <v>0.020833333333333332</v>
      </c>
      <c r="AX9" s="3">
        <f t="shared" si="4"/>
        <v>0</v>
      </c>
      <c r="AY9" s="3">
        <f t="shared" si="5"/>
        <v>0</v>
      </c>
    </row>
    <row r="10" spans="2:51" ht="18.75">
      <c r="B10" s="12">
        <f t="shared" si="6"/>
        <v>42009</v>
      </c>
      <c r="C10" s="14">
        <f t="shared" si="7"/>
        <v>42009</v>
      </c>
      <c r="D10" s="8"/>
      <c r="E10" s="43"/>
      <c r="F10" s="43"/>
      <c r="G10" s="43"/>
      <c r="H10" s="43"/>
      <c r="I10" s="9">
        <f ca="1" t="shared" si="8"/>
      </c>
      <c r="J10" s="9">
        <f t="shared" si="0"/>
      </c>
      <c r="K10" s="9">
        <f ca="1" t="shared" si="2"/>
        <v>0</v>
      </c>
      <c r="L10" s="32">
        <f ca="1" t="shared" si="1"/>
        <v>0</v>
      </c>
      <c r="N10" s="28">
        <v>41644</v>
      </c>
      <c r="O10" s="48">
        <v>0</v>
      </c>
      <c r="P10" s="48">
        <v>0.020833333333333332</v>
      </c>
      <c r="AW10" s="7">
        <f t="shared" si="3"/>
        <v>0.020833333333333332</v>
      </c>
      <c r="AX10" s="3">
        <f t="shared" si="4"/>
        <v>0</v>
      </c>
      <c r="AY10" s="3">
        <f t="shared" si="5"/>
        <v>0</v>
      </c>
    </row>
    <row r="11" spans="2:51" ht="19.5" thickBot="1">
      <c r="B11" s="12">
        <f t="shared" si="6"/>
        <v>42010</v>
      </c>
      <c r="C11" s="14">
        <f t="shared" si="7"/>
        <v>42010</v>
      </c>
      <c r="D11" s="8"/>
      <c r="E11" s="43"/>
      <c r="F11" s="43"/>
      <c r="G11" s="43"/>
      <c r="H11" s="43"/>
      <c r="I11" s="9">
        <f ca="1" t="shared" si="8"/>
      </c>
      <c r="J11" s="9">
        <f t="shared" si="0"/>
      </c>
      <c r="K11" s="9">
        <f ca="1" t="shared" si="2"/>
        <v>0.2916666666666667</v>
      </c>
      <c r="L11" s="32">
        <f ca="1" t="shared" si="1"/>
        <v>-0.2916666666666667</v>
      </c>
      <c r="N11" s="35">
        <v>41645</v>
      </c>
      <c r="O11" s="49">
        <v>0</v>
      </c>
      <c r="P11" s="49">
        <v>0.020833333333333332</v>
      </c>
      <c r="AW11" s="7">
        <f t="shared" si="3"/>
        <v>0.020833333333333332</v>
      </c>
      <c r="AX11" s="3">
        <f t="shared" si="4"/>
        <v>0</v>
      </c>
      <c r="AY11" s="3">
        <f t="shared" si="5"/>
        <v>0.2916666666666667</v>
      </c>
    </row>
    <row r="12" spans="2:51" ht="20.25" thickBot="1" thickTop="1">
      <c r="B12" s="12">
        <f t="shared" si="6"/>
        <v>42011</v>
      </c>
      <c r="C12" s="14">
        <f t="shared" si="7"/>
        <v>42011</v>
      </c>
      <c r="D12" s="8"/>
      <c r="E12" s="43"/>
      <c r="F12" s="43"/>
      <c r="G12" s="43"/>
      <c r="H12" s="43"/>
      <c r="I12" s="9">
        <f ca="1" t="shared" si="8"/>
      </c>
      <c r="J12" s="9">
        <f t="shared" si="0"/>
      </c>
      <c r="K12" s="9">
        <f ca="1" t="shared" si="2"/>
        <v>0.2916666666666667</v>
      </c>
      <c r="L12" s="32">
        <f ca="1" t="shared" si="1"/>
        <v>-0.2916666666666667</v>
      </c>
      <c r="N12" s="37" t="s">
        <v>9</v>
      </c>
      <c r="O12" s="36">
        <f>SUM(O5:O11)</f>
        <v>1.4375</v>
      </c>
      <c r="P12" s="38"/>
      <c r="AW12" s="7">
        <f t="shared" si="3"/>
        <v>0.020833333333333332</v>
      </c>
      <c r="AX12" s="3">
        <f t="shared" si="4"/>
        <v>0</v>
      </c>
      <c r="AY12" s="3">
        <f t="shared" si="5"/>
        <v>0.2916666666666667</v>
      </c>
    </row>
    <row r="13" spans="2:51" ht="19.5" thickTop="1">
      <c r="B13" s="12">
        <f t="shared" si="6"/>
        <v>42012</v>
      </c>
      <c r="C13" s="14">
        <f t="shared" si="7"/>
        <v>42012</v>
      </c>
      <c r="D13" s="8"/>
      <c r="E13" s="43"/>
      <c r="F13" s="43"/>
      <c r="G13" s="43"/>
      <c r="H13" s="43"/>
      <c r="I13" s="9">
        <f ca="1" t="shared" si="8"/>
      </c>
      <c r="J13" s="9">
        <f t="shared" si="0"/>
      </c>
      <c r="K13" s="9">
        <f ca="1" t="shared" si="2"/>
        <v>0.2916666666666667</v>
      </c>
      <c r="L13" s="32">
        <f ca="1" t="shared" si="1"/>
        <v>-0.2916666666666667</v>
      </c>
      <c r="N13" s="21"/>
      <c r="O13" s="21"/>
      <c r="AW13" s="7">
        <f t="shared" si="3"/>
        <v>0.020833333333333332</v>
      </c>
      <c r="AX13" s="3">
        <f t="shared" si="4"/>
        <v>0</v>
      </c>
      <c r="AY13" s="3">
        <f t="shared" si="5"/>
        <v>0.2916666666666667</v>
      </c>
    </row>
    <row r="14" spans="2:51" ht="18.75">
      <c r="B14" s="12">
        <f t="shared" si="6"/>
        <v>42013</v>
      </c>
      <c r="C14" s="14">
        <f t="shared" si="7"/>
        <v>42013</v>
      </c>
      <c r="D14" s="8"/>
      <c r="E14" s="43"/>
      <c r="F14" s="43"/>
      <c r="G14" s="43"/>
      <c r="H14" s="43"/>
      <c r="I14" s="9">
        <f ca="1" t="shared" si="8"/>
      </c>
      <c r="J14" s="9">
        <f t="shared" si="0"/>
      </c>
      <c r="K14" s="9">
        <f ca="1" t="shared" si="2"/>
        <v>0.2916666666666667</v>
      </c>
      <c r="L14" s="32">
        <f ca="1" t="shared" si="1"/>
        <v>-0.2916666666666667</v>
      </c>
      <c r="N14" s="4"/>
      <c r="O14" s="7"/>
      <c r="P14" s="4"/>
      <c r="AW14" s="7">
        <f t="shared" si="3"/>
        <v>0.020833333333333332</v>
      </c>
      <c r="AX14" s="3">
        <f t="shared" si="4"/>
        <v>0</v>
      </c>
      <c r="AY14" s="3">
        <f t="shared" si="5"/>
        <v>0.2916666666666667</v>
      </c>
    </row>
    <row r="15" spans="2:51" ht="18.75">
      <c r="B15" s="12">
        <f t="shared" si="6"/>
        <v>42014</v>
      </c>
      <c r="C15" s="14">
        <f t="shared" si="7"/>
        <v>42014</v>
      </c>
      <c r="D15" s="8"/>
      <c r="E15" s="43"/>
      <c r="F15" s="43"/>
      <c r="G15" s="43"/>
      <c r="H15" s="43"/>
      <c r="I15" s="9">
        <f ca="1" t="shared" si="8"/>
      </c>
      <c r="J15" s="9">
        <f t="shared" si="0"/>
      </c>
      <c r="K15" s="9">
        <f ca="1" t="shared" si="2"/>
        <v>0.2708333333333333</v>
      </c>
      <c r="L15" s="32">
        <f ca="1">IF(OR(B15&lt;=TODAY(),J15),IF(J15&lt;&gt;"",IF(J15-K15=0,"",J15-K15),IF(K15&lt;&gt;"",-K15,"")),"")</f>
        <v>-0.2708333333333333</v>
      </c>
      <c r="AW15" s="7">
        <f t="shared" si="3"/>
        <v>0.020833333333333332</v>
      </c>
      <c r="AX15" s="3">
        <f t="shared" si="4"/>
        <v>0</v>
      </c>
      <c r="AY15" s="3">
        <f t="shared" si="5"/>
        <v>0.2708333333333333</v>
      </c>
    </row>
    <row r="16" spans="2:51" ht="18.75">
      <c r="B16" s="12">
        <f t="shared" si="6"/>
        <v>42015</v>
      </c>
      <c r="C16" s="14">
        <f t="shared" si="7"/>
        <v>42015</v>
      </c>
      <c r="D16" s="8"/>
      <c r="E16" s="43"/>
      <c r="F16" s="43"/>
      <c r="G16" s="43"/>
      <c r="H16" s="43"/>
      <c r="I16" s="9">
        <f ca="1" t="shared" si="8"/>
      </c>
      <c r="J16" s="9">
        <f t="shared" si="0"/>
      </c>
      <c r="K16" s="9">
        <f ca="1" t="shared" si="2"/>
        <v>0</v>
      </c>
      <c r="L16" s="32">
        <f ca="1" t="shared" si="1"/>
        <v>0</v>
      </c>
      <c r="AW16" s="7">
        <f t="shared" si="3"/>
        <v>0.020833333333333332</v>
      </c>
      <c r="AX16" s="3">
        <f t="shared" si="4"/>
        <v>0</v>
      </c>
      <c r="AY16" s="3">
        <f t="shared" si="5"/>
        <v>0</v>
      </c>
    </row>
    <row r="17" spans="2:51" ht="18.75">
      <c r="B17" s="12">
        <f t="shared" si="6"/>
        <v>42016</v>
      </c>
      <c r="C17" s="14">
        <f t="shared" si="7"/>
        <v>42016</v>
      </c>
      <c r="D17" s="8"/>
      <c r="E17" s="43"/>
      <c r="F17" s="43"/>
      <c r="G17" s="43"/>
      <c r="H17" s="43"/>
      <c r="I17" s="9">
        <f ca="1" t="shared" si="8"/>
      </c>
      <c r="J17" s="9">
        <f t="shared" si="0"/>
      </c>
      <c r="K17" s="9">
        <f ca="1" t="shared" si="2"/>
        <v>0</v>
      </c>
      <c r="L17" s="32">
        <f ca="1" t="shared" si="1"/>
        <v>0</v>
      </c>
      <c r="AW17" s="7">
        <f t="shared" si="3"/>
        <v>0.020833333333333332</v>
      </c>
      <c r="AX17" s="3">
        <f t="shared" si="4"/>
        <v>0</v>
      </c>
      <c r="AY17" s="3">
        <f t="shared" si="5"/>
        <v>0</v>
      </c>
    </row>
    <row r="18" spans="2:51" ht="18.75">
      <c r="B18" s="12">
        <f t="shared" si="6"/>
        <v>42017</v>
      </c>
      <c r="C18" s="14">
        <f t="shared" si="7"/>
        <v>42017</v>
      </c>
      <c r="D18" s="8"/>
      <c r="E18" s="43"/>
      <c r="F18" s="43"/>
      <c r="G18" s="43"/>
      <c r="H18" s="43"/>
      <c r="I18" s="9">
        <f ca="1" t="shared" si="8"/>
      </c>
      <c r="J18" s="9">
        <f>IF(AX18=0,"",IF(I18&lt;&gt;"",AX18-I18,AX18))</f>
      </c>
      <c r="K18" s="9">
        <f ca="1" t="shared" si="2"/>
        <v>0.2916666666666667</v>
      </c>
      <c r="L18" s="32">
        <f ca="1" t="shared" si="1"/>
        <v>-0.2916666666666667</v>
      </c>
      <c r="AW18" s="7">
        <f t="shared" si="3"/>
        <v>0.020833333333333332</v>
      </c>
      <c r="AX18" s="3">
        <f t="shared" si="4"/>
        <v>0</v>
      </c>
      <c r="AY18" s="3">
        <f t="shared" si="5"/>
        <v>0.2916666666666667</v>
      </c>
    </row>
    <row r="19" spans="2:51" ht="18.75">
      <c r="B19" s="12">
        <f t="shared" si="6"/>
        <v>42018</v>
      </c>
      <c r="C19" s="14">
        <f t="shared" si="7"/>
        <v>42018</v>
      </c>
      <c r="D19" s="8"/>
      <c r="E19" s="43"/>
      <c r="F19" s="43"/>
      <c r="G19" s="43"/>
      <c r="H19" s="43"/>
      <c r="I19" s="9">
        <f ca="1" t="shared" si="8"/>
      </c>
      <c r="J19" s="9">
        <f t="shared" si="0"/>
      </c>
      <c r="K19" s="9">
        <f ca="1" t="shared" si="2"/>
        <v>0.2916666666666667</v>
      </c>
      <c r="L19" s="32">
        <f ca="1" t="shared" si="1"/>
        <v>-0.2916666666666667</v>
      </c>
      <c r="AW19" s="7">
        <f t="shared" si="3"/>
        <v>0.020833333333333332</v>
      </c>
      <c r="AX19" s="3">
        <f t="shared" si="4"/>
        <v>0</v>
      </c>
      <c r="AY19" s="3">
        <f t="shared" si="5"/>
        <v>0.2916666666666667</v>
      </c>
    </row>
    <row r="20" spans="2:51" ht="18.75">
      <c r="B20" s="12">
        <f t="shared" si="6"/>
        <v>42019</v>
      </c>
      <c r="C20" s="14">
        <f t="shared" si="7"/>
        <v>42019</v>
      </c>
      <c r="D20" s="8"/>
      <c r="E20" s="43"/>
      <c r="F20" s="43"/>
      <c r="G20" s="43"/>
      <c r="H20" s="43"/>
      <c r="I20" s="9">
        <f ca="1" t="shared" si="8"/>
      </c>
      <c r="J20" s="9">
        <f t="shared" si="0"/>
      </c>
      <c r="K20" s="9">
        <f ca="1" t="shared" si="2"/>
        <v>0.2916666666666667</v>
      </c>
      <c r="L20" s="32">
        <f ca="1" t="shared" si="1"/>
        <v>-0.2916666666666667</v>
      </c>
      <c r="AW20" s="7">
        <f t="shared" si="3"/>
        <v>0.020833333333333332</v>
      </c>
      <c r="AX20" s="3">
        <f t="shared" si="4"/>
        <v>0</v>
      </c>
      <c r="AY20" s="3">
        <f t="shared" si="5"/>
        <v>0.2916666666666667</v>
      </c>
    </row>
    <row r="21" spans="2:51" ht="18.75">
      <c r="B21" s="12">
        <f t="shared" si="6"/>
        <v>42020</v>
      </c>
      <c r="C21" s="14">
        <f t="shared" si="7"/>
        <v>42020</v>
      </c>
      <c r="D21" s="8"/>
      <c r="E21" s="43"/>
      <c r="F21" s="43"/>
      <c r="G21" s="43"/>
      <c r="H21" s="43"/>
      <c r="I21" s="9">
        <f ca="1" t="shared" si="8"/>
      </c>
      <c r="J21" s="9">
        <f t="shared" si="0"/>
      </c>
      <c r="K21" s="9">
        <f ca="1" t="shared" si="2"/>
        <v>0.2916666666666667</v>
      </c>
      <c r="L21" s="32">
        <f ca="1" t="shared" si="1"/>
        <v>-0.2916666666666667</v>
      </c>
      <c r="AW21" s="7">
        <f t="shared" si="3"/>
        <v>0.020833333333333332</v>
      </c>
      <c r="AX21" s="3">
        <f t="shared" si="4"/>
        <v>0</v>
      </c>
      <c r="AY21" s="3">
        <f t="shared" si="5"/>
        <v>0.2916666666666667</v>
      </c>
    </row>
    <row r="22" spans="2:51" ht="18.75">
      <c r="B22" s="12">
        <f t="shared" si="6"/>
        <v>42021</v>
      </c>
      <c r="C22" s="14">
        <f t="shared" si="7"/>
        <v>42021</v>
      </c>
      <c r="D22" s="8"/>
      <c r="E22" s="43"/>
      <c r="F22" s="43"/>
      <c r="G22" s="43"/>
      <c r="H22" s="43"/>
      <c r="I22" s="9">
        <f ca="1" t="shared" si="8"/>
      </c>
      <c r="J22" s="9">
        <f t="shared" si="0"/>
      </c>
      <c r="K22" s="9">
        <f ca="1" t="shared" si="2"/>
        <v>0.2708333333333333</v>
      </c>
      <c r="L22" s="32">
        <f ca="1" t="shared" si="1"/>
        <v>-0.2708333333333333</v>
      </c>
      <c r="AW22" s="7">
        <f t="shared" si="3"/>
        <v>0.020833333333333332</v>
      </c>
      <c r="AX22" s="3">
        <f t="shared" si="4"/>
        <v>0</v>
      </c>
      <c r="AY22" s="3">
        <f t="shared" si="5"/>
        <v>0.2708333333333333</v>
      </c>
    </row>
    <row r="23" spans="2:51" ht="18.75">
      <c r="B23" s="12">
        <f t="shared" si="6"/>
        <v>42022</v>
      </c>
      <c r="C23" s="14">
        <f t="shared" si="7"/>
        <v>42022</v>
      </c>
      <c r="D23" s="8"/>
      <c r="E23" s="43"/>
      <c r="F23" s="43"/>
      <c r="G23" s="43"/>
      <c r="H23" s="43"/>
      <c r="I23" s="9">
        <f ca="1" t="shared" si="8"/>
      </c>
      <c r="J23" s="9">
        <f t="shared" si="0"/>
      </c>
      <c r="K23" s="9">
        <f ca="1" t="shared" si="2"/>
        <v>0</v>
      </c>
      <c r="L23" s="32">
        <f ca="1" t="shared" si="1"/>
        <v>0</v>
      </c>
      <c r="AW23" s="7">
        <f t="shared" si="3"/>
        <v>0.020833333333333332</v>
      </c>
      <c r="AX23" s="3">
        <f t="shared" si="4"/>
        <v>0</v>
      </c>
      <c r="AY23" s="3">
        <f t="shared" si="5"/>
        <v>0</v>
      </c>
    </row>
    <row r="24" spans="2:51" ht="18.75">
      <c r="B24" s="12">
        <f t="shared" si="6"/>
        <v>42023</v>
      </c>
      <c r="C24" s="14">
        <f t="shared" si="7"/>
        <v>42023</v>
      </c>
      <c r="D24" s="8"/>
      <c r="E24" s="43"/>
      <c r="F24" s="43"/>
      <c r="G24" s="43"/>
      <c r="H24" s="43"/>
      <c r="I24" s="9">
        <f ca="1" t="shared" si="8"/>
      </c>
      <c r="J24" s="9">
        <f t="shared" si="0"/>
      </c>
      <c r="K24" s="9">
        <f ca="1" t="shared" si="2"/>
        <v>0</v>
      </c>
      <c r="L24" s="32">
        <f ca="1" t="shared" si="1"/>
        <v>0</v>
      </c>
      <c r="AW24" s="7">
        <f t="shared" si="3"/>
        <v>0.020833333333333332</v>
      </c>
      <c r="AX24" s="3">
        <f t="shared" si="4"/>
        <v>0</v>
      </c>
      <c r="AY24" s="3">
        <f t="shared" si="5"/>
        <v>0</v>
      </c>
    </row>
    <row r="25" spans="2:51" ht="18.75">
      <c r="B25" s="12">
        <f t="shared" si="6"/>
        <v>42024</v>
      </c>
      <c r="C25" s="14">
        <f t="shared" si="7"/>
        <v>42024</v>
      </c>
      <c r="D25" s="8"/>
      <c r="E25" s="43"/>
      <c r="F25" s="43"/>
      <c r="G25" s="43"/>
      <c r="H25" s="43"/>
      <c r="I25" s="9">
        <f ca="1" t="shared" si="8"/>
      </c>
      <c r="J25" s="9">
        <f t="shared" si="0"/>
      </c>
      <c r="K25" s="9">
        <f ca="1" t="shared" si="2"/>
        <v>0.2916666666666667</v>
      </c>
      <c r="L25" s="32">
        <f ca="1" t="shared" si="1"/>
        <v>-0.2916666666666667</v>
      </c>
      <c r="AW25" s="7">
        <f t="shared" si="3"/>
        <v>0.020833333333333332</v>
      </c>
      <c r="AX25" s="3">
        <f t="shared" si="4"/>
        <v>0</v>
      </c>
      <c r="AY25" s="3">
        <f t="shared" si="5"/>
        <v>0.2916666666666667</v>
      </c>
    </row>
    <row r="26" spans="2:51" ht="18.75">
      <c r="B26" s="12">
        <f t="shared" si="6"/>
        <v>42025</v>
      </c>
      <c r="C26" s="14">
        <f t="shared" si="7"/>
        <v>42025</v>
      </c>
      <c r="D26" s="8"/>
      <c r="E26" s="43"/>
      <c r="F26" s="43"/>
      <c r="G26" s="43"/>
      <c r="H26" s="43"/>
      <c r="I26" s="9">
        <f ca="1" t="shared" si="8"/>
      </c>
      <c r="J26" s="9">
        <f t="shared" si="0"/>
      </c>
      <c r="K26" s="9">
        <f ca="1" t="shared" si="2"/>
        <v>0.2916666666666667</v>
      </c>
      <c r="L26" s="32">
        <f ca="1" t="shared" si="1"/>
        <v>-0.2916666666666667</v>
      </c>
      <c r="AW26" s="7">
        <f t="shared" si="3"/>
        <v>0.020833333333333332</v>
      </c>
      <c r="AX26" s="3">
        <f t="shared" si="4"/>
        <v>0</v>
      </c>
      <c r="AY26" s="3">
        <f t="shared" si="5"/>
        <v>0.2916666666666667</v>
      </c>
    </row>
    <row r="27" spans="2:51" ht="18.75">
      <c r="B27" s="12">
        <f t="shared" si="6"/>
        <v>42026</v>
      </c>
      <c r="C27" s="14">
        <f t="shared" si="7"/>
        <v>42026</v>
      </c>
      <c r="D27" s="8"/>
      <c r="E27" s="43"/>
      <c r="F27" s="43"/>
      <c r="G27" s="43"/>
      <c r="H27" s="43"/>
      <c r="I27" s="9">
        <f ca="1" t="shared" si="8"/>
      </c>
      <c r="J27" s="9">
        <f t="shared" si="0"/>
      </c>
      <c r="K27" s="9">
        <f ca="1" t="shared" si="2"/>
        <v>0.2916666666666667</v>
      </c>
      <c r="L27" s="32">
        <f ca="1" t="shared" si="1"/>
        <v>-0.2916666666666667</v>
      </c>
      <c r="AW27" s="7">
        <f t="shared" si="3"/>
        <v>0.020833333333333332</v>
      </c>
      <c r="AX27" s="3">
        <f t="shared" si="4"/>
        <v>0</v>
      </c>
      <c r="AY27" s="3">
        <f t="shared" si="5"/>
        <v>0.2916666666666667</v>
      </c>
    </row>
    <row r="28" spans="2:51" ht="18.75">
      <c r="B28" s="12">
        <f t="shared" si="6"/>
        <v>42027</v>
      </c>
      <c r="C28" s="14">
        <f t="shared" si="7"/>
        <v>42027</v>
      </c>
      <c r="D28" s="8"/>
      <c r="E28" s="43"/>
      <c r="F28" s="43"/>
      <c r="G28" s="43"/>
      <c r="H28" s="43"/>
      <c r="I28" s="9">
        <f ca="1" t="shared" si="8"/>
      </c>
      <c r="J28" s="9">
        <f t="shared" si="0"/>
      </c>
      <c r="K28" s="9">
        <f ca="1" t="shared" si="2"/>
        <v>0.2916666666666667</v>
      </c>
      <c r="L28" s="32">
        <f ca="1" t="shared" si="1"/>
        <v>-0.2916666666666667</v>
      </c>
      <c r="AW28" s="7">
        <f t="shared" si="3"/>
        <v>0.020833333333333332</v>
      </c>
      <c r="AX28" s="3">
        <f t="shared" si="4"/>
        <v>0</v>
      </c>
      <c r="AY28" s="3">
        <f t="shared" si="5"/>
        <v>0.2916666666666667</v>
      </c>
    </row>
    <row r="29" spans="2:51" ht="18.75">
      <c r="B29" s="12">
        <f t="shared" si="6"/>
        <v>42028</v>
      </c>
      <c r="C29" s="14">
        <f t="shared" si="7"/>
        <v>42028</v>
      </c>
      <c r="D29" s="8"/>
      <c r="E29" s="43"/>
      <c r="F29" s="43"/>
      <c r="G29" s="43"/>
      <c r="H29" s="43"/>
      <c r="I29" s="9">
        <f ca="1" t="shared" si="8"/>
      </c>
      <c r="J29" s="9">
        <f t="shared" si="0"/>
      </c>
      <c r="K29" s="9">
        <f ca="1" t="shared" si="2"/>
        <v>0.2708333333333333</v>
      </c>
      <c r="L29" s="32">
        <f ca="1" t="shared" si="1"/>
        <v>-0.2708333333333333</v>
      </c>
      <c r="AW29" s="7">
        <f t="shared" si="3"/>
        <v>0.020833333333333332</v>
      </c>
      <c r="AX29" s="3">
        <f t="shared" si="4"/>
        <v>0</v>
      </c>
      <c r="AY29" s="3">
        <f t="shared" si="5"/>
        <v>0.2708333333333333</v>
      </c>
    </row>
    <row r="30" spans="2:51" ht="18.75">
      <c r="B30" s="12">
        <f t="shared" si="6"/>
        <v>42029</v>
      </c>
      <c r="C30" s="14">
        <f t="shared" si="7"/>
        <v>42029</v>
      </c>
      <c r="D30" s="8"/>
      <c r="E30" s="43"/>
      <c r="F30" s="43"/>
      <c r="G30" s="43"/>
      <c r="H30" s="43"/>
      <c r="I30" s="9">
        <f ca="1" t="shared" si="8"/>
      </c>
      <c r="J30" s="9">
        <f t="shared" si="0"/>
      </c>
      <c r="K30" s="9">
        <f ca="1" t="shared" si="2"/>
        <v>0</v>
      </c>
      <c r="L30" s="32">
        <f ca="1" t="shared" si="1"/>
        <v>0</v>
      </c>
      <c r="AW30" s="7">
        <f t="shared" si="3"/>
        <v>0.020833333333333332</v>
      </c>
      <c r="AX30" s="3">
        <f t="shared" si="4"/>
        <v>0</v>
      </c>
      <c r="AY30" s="3">
        <f t="shared" si="5"/>
        <v>0</v>
      </c>
    </row>
    <row r="31" spans="2:51" ht="18.75">
      <c r="B31" s="12">
        <f t="shared" si="6"/>
        <v>42030</v>
      </c>
      <c r="C31" s="14">
        <f t="shared" si="7"/>
        <v>42030</v>
      </c>
      <c r="D31" s="8"/>
      <c r="E31" s="43"/>
      <c r="F31" s="43"/>
      <c r="G31" s="43"/>
      <c r="H31" s="43"/>
      <c r="I31" s="9">
        <f ca="1" t="shared" si="8"/>
      </c>
      <c r="J31" s="9">
        <f t="shared" si="0"/>
      </c>
      <c r="K31" s="9">
        <f ca="1" t="shared" si="2"/>
        <v>0</v>
      </c>
      <c r="L31" s="32">
        <f ca="1" t="shared" si="1"/>
        <v>0</v>
      </c>
      <c r="AW31" s="7">
        <f t="shared" si="3"/>
        <v>0.020833333333333332</v>
      </c>
      <c r="AX31" s="3">
        <f t="shared" si="4"/>
        <v>0</v>
      </c>
      <c r="AY31" s="3">
        <f t="shared" si="5"/>
        <v>0</v>
      </c>
    </row>
    <row r="32" spans="2:51" ht="18.75">
      <c r="B32" s="12">
        <f t="shared" si="6"/>
        <v>42031</v>
      </c>
      <c r="C32" s="14">
        <f t="shared" si="7"/>
        <v>42031</v>
      </c>
      <c r="D32" s="8"/>
      <c r="E32" s="43"/>
      <c r="F32" s="43"/>
      <c r="G32" s="43"/>
      <c r="H32" s="43"/>
      <c r="I32" s="9">
        <f ca="1" t="shared" si="8"/>
      </c>
      <c r="J32" s="9">
        <f t="shared" si="0"/>
      </c>
      <c r="K32" s="9">
        <f ca="1" t="shared" si="2"/>
        <v>0.2916666666666667</v>
      </c>
      <c r="L32" s="32">
        <f ca="1" t="shared" si="1"/>
        <v>-0.2916666666666667</v>
      </c>
      <c r="AW32" s="7">
        <f t="shared" si="3"/>
        <v>0.020833333333333332</v>
      </c>
      <c r="AX32" s="3">
        <f t="shared" si="4"/>
        <v>0</v>
      </c>
      <c r="AY32" s="3">
        <f t="shared" si="5"/>
        <v>0.2916666666666667</v>
      </c>
    </row>
    <row r="33" spans="2:51" ht="18.75">
      <c r="B33" s="12">
        <f>IF(B32&lt;&gt;"",IF(MONTH($B$1)&lt;MONTH(B32+1),"",B32+1),"")</f>
        <v>42032</v>
      </c>
      <c r="C33" s="14">
        <f t="shared" si="7"/>
        <v>42032</v>
      </c>
      <c r="D33" s="8"/>
      <c r="E33" s="43"/>
      <c r="F33" s="43"/>
      <c r="G33" s="43"/>
      <c r="H33" s="43"/>
      <c r="I33" s="9">
        <f ca="1" t="shared" si="8"/>
      </c>
      <c r="J33" s="9">
        <f t="shared" si="0"/>
      </c>
      <c r="K33" s="9">
        <f ca="1" t="shared" si="2"/>
        <v>0.2916666666666667</v>
      </c>
      <c r="L33" s="32">
        <f ca="1" t="shared" si="1"/>
        <v>-0.2916666666666667</v>
      </c>
      <c r="AW33" s="7">
        <f t="shared" si="3"/>
        <v>0.020833333333333332</v>
      </c>
      <c r="AX33" s="3">
        <f t="shared" si="4"/>
        <v>0</v>
      </c>
      <c r="AY33" s="3">
        <f t="shared" si="5"/>
        <v>0.2916666666666667</v>
      </c>
    </row>
    <row r="34" spans="2:51" ht="18.75">
      <c r="B34" s="12">
        <f>IF(B33&lt;&gt;"",IF(MONTH($B$1)&lt;MONTH(B33+1),"",B33+1),"")</f>
        <v>42033</v>
      </c>
      <c r="C34" s="14">
        <f t="shared" si="7"/>
        <v>42033</v>
      </c>
      <c r="D34" s="8"/>
      <c r="E34" s="43"/>
      <c r="F34" s="43"/>
      <c r="G34" s="43"/>
      <c r="H34" s="43"/>
      <c r="I34" s="9">
        <f ca="1" t="shared" si="8"/>
      </c>
      <c r="J34" s="9">
        <f t="shared" si="0"/>
      </c>
      <c r="K34" s="9">
        <f ca="1" t="shared" si="2"/>
        <v>0.2916666666666667</v>
      </c>
      <c r="L34" s="32">
        <f ca="1" t="shared" si="1"/>
        <v>-0.2916666666666667</v>
      </c>
      <c r="AW34" s="7">
        <f t="shared" si="3"/>
        <v>0.020833333333333332</v>
      </c>
      <c r="AX34" s="3">
        <f t="shared" si="4"/>
        <v>0</v>
      </c>
      <c r="AY34" s="3">
        <f t="shared" si="5"/>
        <v>0.2916666666666667</v>
      </c>
    </row>
    <row r="35" spans="2:51" ht="19.5" thickBot="1">
      <c r="B35" s="16">
        <f>IF(B34&lt;&gt;"",IF(MONTH($B$1)&lt;MONTH(B34+1),"",B34+1),"")</f>
        <v>42034</v>
      </c>
      <c r="C35" s="18">
        <f t="shared" si="7"/>
        <v>42034</v>
      </c>
      <c r="D35" s="20"/>
      <c r="E35" s="44"/>
      <c r="F35" s="44"/>
      <c r="G35" s="44"/>
      <c r="H35" s="44"/>
      <c r="I35" s="50">
        <f ca="1" t="shared" si="8"/>
      </c>
      <c r="J35" s="50">
        <f t="shared" si="0"/>
      </c>
      <c r="K35" s="58">
        <f ca="1" t="shared" si="2"/>
        <v>0.2916666666666667</v>
      </c>
      <c r="L35" s="33">
        <f ca="1" t="shared" si="1"/>
        <v>-0.2916666666666667</v>
      </c>
      <c r="AW35" s="7">
        <f t="shared" si="3"/>
        <v>0.020833333333333332</v>
      </c>
      <c r="AX35" s="3">
        <f t="shared" si="4"/>
        <v>0</v>
      </c>
      <c r="AY35" s="3">
        <f t="shared" si="5"/>
        <v>0.2916666666666667</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0.3125</v>
      </c>
      <c r="K37" s="39">
        <f>SUM(K5:K35)</f>
        <v>6.625000000000002</v>
      </c>
      <c r="L37" s="39">
        <f>SUM(L5:L35)</f>
        <v>-6.312500000000001</v>
      </c>
    </row>
    <row r="38" ht="15">
      <c r="B38" s="1"/>
    </row>
    <row r="39" ht="15">
      <c r="B39" s="1"/>
    </row>
  </sheetData>
  <sheetProtection selectLockedCells="1"/>
  <mergeCells count="4">
    <mergeCell ref="B37:I37"/>
    <mergeCell ref="E3:H3"/>
    <mergeCell ref="N3:P3"/>
    <mergeCell ref="B1:L1"/>
  </mergeCells>
  <conditionalFormatting sqref="B5:L35">
    <cfRule type="expression" priority="3" dxfId="1" stopIfTrue="1">
      <formula>WEEKDAY($B5,2)&gt;5</formula>
    </cfRule>
  </conditionalFormatting>
  <conditionalFormatting sqref="B5:L35">
    <cfRule type="expression" priority="2" dxfId="0" stopIfTrue="1">
      <formula>MATCH($B5,#REF!,0)&gt;0</formula>
    </cfRule>
  </conditionalFormatting>
  <printOptions horizontalCentered="1" verticalCentered="1"/>
  <pageMargins left="0.25" right="0.25"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2" activePane="bottomRight" state="frozen"/>
      <selection pane="topLeft" activeCell="J25" sqref="J25"/>
      <selection pane="topRight" activeCell="J25" sqref="J25"/>
      <selection pane="bottomLeft" activeCell="J25" sqref="J25"/>
      <selection pane="bottomRight" activeCell="I5" sqref="I5:K36"/>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42277</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42277</v>
      </c>
      <c r="C5" s="13">
        <f>B5</f>
        <v>42277</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0.2916666666666667</v>
      </c>
    </row>
    <row r="6" spans="2:51" ht="18.75">
      <c r="B6" s="12">
        <f>B5+1</f>
        <v>42278</v>
      </c>
      <c r="C6" s="14">
        <f>B6</f>
        <v>42278</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42279</v>
      </c>
      <c r="C7" s="14">
        <f aca="true" t="shared" si="7" ref="C7:C35">B7</f>
        <v>42279</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0.2916666666666667</v>
      </c>
    </row>
    <row r="8" spans="2:51" ht="18.75">
      <c r="B8" s="12">
        <f t="shared" si="6"/>
        <v>42280</v>
      </c>
      <c r="C8" s="14">
        <f t="shared" si="7"/>
        <v>42280</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0.2708333333333333</v>
      </c>
    </row>
    <row r="9" spans="2:51" ht="18.75">
      <c r="B9" s="12">
        <f t="shared" si="6"/>
        <v>42281</v>
      </c>
      <c r="C9" s="14">
        <f t="shared" si="7"/>
        <v>42281</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v>
      </c>
    </row>
    <row r="10" spans="2:51" ht="18.75">
      <c r="B10" s="12">
        <f t="shared" si="6"/>
        <v>42282</v>
      </c>
      <c r="C10" s="14">
        <f t="shared" si="7"/>
        <v>42282</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v>
      </c>
    </row>
    <row r="11" spans="2:51" ht="19.5" thickBot="1">
      <c r="B11" s="12">
        <f t="shared" si="6"/>
        <v>42283</v>
      </c>
      <c r="C11" s="14">
        <f t="shared" si="7"/>
        <v>42283</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0.2916666666666667</v>
      </c>
    </row>
    <row r="12" spans="2:51" ht="20.25" thickBot="1" thickTop="1">
      <c r="B12" s="12">
        <f t="shared" si="6"/>
        <v>42284</v>
      </c>
      <c r="C12" s="14">
        <f t="shared" si="7"/>
        <v>42284</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0.2916666666666667</v>
      </c>
    </row>
    <row r="13" spans="2:51" ht="19.5" thickTop="1">
      <c r="B13" s="12">
        <f t="shared" si="6"/>
        <v>42285</v>
      </c>
      <c r="C13" s="14">
        <f t="shared" si="7"/>
        <v>42285</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0.2916666666666667</v>
      </c>
    </row>
    <row r="14" spans="2:51" ht="18.75">
      <c r="B14" s="12">
        <f t="shared" si="6"/>
        <v>42286</v>
      </c>
      <c r="C14" s="14">
        <f t="shared" si="7"/>
        <v>42286</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0.2916666666666667</v>
      </c>
    </row>
    <row r="15" spans="2:51" ht="18.75">
      <c r="B15" s="12">
        <f t="shared" si="6"/>
        <v>42287</v>
      </c>
      <c r="C15" s="14">
        <f t="shared" si="7"/>
        <v>42287</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0.2708333333333333</v>
      </c>
    </row>
    <row r="16" spans="2:51" ht="18.75">
      <c r="B16" s="12">
        <f t="shared" si="6"/>
        <v>42288</v>
      </c>
      <c r="C16" s="14">
        <f t="shared" si="7"/>
        <v>42288</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v>
      </c>
    </row>
    <row r="17" spans="2:51" ht="18.75">
      <c r="B17" s="12">
        <f t="shared" si="6"/>
        <v>42289</v>
      </c>
      <c r="C17" s="14">
        <f t="shared" si="7"/>
        <v>42289</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v>
      </c>
    </row>
    <row r="18" spans="2:51" ht="18.75">
      <c r="B18" s="12">
        <f t="shared" si="6"/>
        <v>42290</v>
      </c>
      <c r="C18" s="14">
        <f t="shared" si="7"/>
        <v>42290</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0.2916666666666667</v>
      </c>
    </row>
    <row r="19" spans="2:51" ht="18.75">
      <c r="B19" s="12">
        <f t="shared" si="6"/>
        <v>42291</v>
      </c>
      <c r="C19" s="14">
        <f t="shared" si="7"/>
        <v>42291</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0.2916666666666667</v>
      </c>
    </row>
    <row r="20" spans="2:51" ht="18.75">
      <c r="B20" s="12">
        <f t="shared" si="6"/>
        <v>42292</v>
      </c>
      <c r="C20" s="14">
        <f t="shared" si="7"/>
        <v>42292</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0.2916666666666667</v>
      </c>
    </row>
    <row r="21" spans="2:51" ht="18.75">
      <c r="B21" s="12">
        <f t="shared" si="6"/>
        <v>42293</v>
      </c>
      <c r="C21" s="14">
        <f t="shared" si="7"/>
        <v>42293</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0.2916666666666667</v>
      </c>
    </row>
    <row r="22" spans="2:51" ht="18.75">
      <c r="B22" s="12">
        <f t="shared" si="6"/>
        <v>42294</v>
      </c>
      <c r="C22" s="14">
        <f t="shared" si="7"/>
        <v>42294</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0.2708333333333333</v>
      </c>
    </row>
    <row r="23" spans="2:51" ht="18.75">
      <c r="B23" s="12">
        <f t="shared" si="6"/>
        <v>42295</v>
      </c>
      <c r="C23" s="14">
        <f t="shared" si="7"/>
        <v>42295</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v>
      </c>
    </row>
    <row r="24" spans="2:51" ht="18.75">
      <c r="B24" s="12">
        <f t="shared" si="6"/>
        <v>42296</v>
      </c>
      <c r="C24" s="14">
        <f t="shared" si="7"/>
        <v>42296</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v>
      </c>
    </row>
    <row r="25" spans="2:51" ht="18.75">
      <c r="B25" s="12">
        <f t="shared" si="6"/>
        <v>42297</v>
      </c>
      <c r="C25" s="14">
        <f t="shared" si="7"/>
        <v>42297</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0.2916666666666667</v>
      </c>
    </row>
    <row r="26" spans="2:51" ht="18.75">
      <c r="B26" s="12">
        <f t="shared" si="6"/>
        <v>42298</v>
      </c>
      <c r="C26" s="14">
        <f t="shared" si="7"/>
        <v>42298</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0.2916666666666667</v>
      </c>
    </row>
    <row r="27" spans="2:51" ht="18.75">
      <c r="B27" s="12">
        <f t="shared" si="6"/>
        <v>42299</v>
      </c>
      <c r="C27" s="14">
        <f t="shared" si="7"/>
        <v>42299</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0.2916666666666667</v>
      </c>
    </row>
    <row r="28" spans="2:51" ht="18.75">
      <c r="B28" s="12">
        <f t="shared" si="6"/>
        <v>42300</v>
      </c>
      <c r="C28" s="14">
        <f t="shared" si="7"/>
        <v>42300</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0.2916666666666667</v>
      </c>
    </row>
    <row r="29" spans="2:51" ht="18.75">
      <c r="B29" s="12">
        <f t="shared" si="6"/>
        <v>42301</v>
      </c>
      <c r="C29" s="14">
        <f t="shared" si="7"/>
        <v>42301</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0.2708333333333333</v>
      </c>
    </row>
    <row r="30" spans="2:51" ht="18.75">
      <c r="B30" s="12">
        <f t="shared" si="6"/>
        <v>42302</v>
      </c>
      <c r="C30" s="14">
        <f t="shared" si="7"/>
        <v>42302</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v>
      </c>
    </row>
    <row r="31" spans="2:51" ht="18.75">
      <c r="B31" s="12">
        <f t="shared" si="6"/>
        <v>42303</v>
      </c>
      <c r="C31" s="14">
        <f t="shared" si="7"/>
        <v>42303</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v>
      </c>
    </row>
    <row r="32" spans="2:51" ht="18.75">
      <c r="B32" s="12">
        <f t="shared" si="6"/>
        <v>42304</v>
      </c>
      <c r="C32" s="14">
        <f t="shared" si="7"/>
        <v>42304</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0.2916666666666667</v>
      </c>
    </row>
    <row r="33" spans="2:51" ht="18.75">
      <c r="B33" s="12">
        <f>IF(B32&lt;&gt;"",IF(MONTH($B$1)&lt;MONTH(B32+1),"",B32+1),"")</f>
        <v>42305</v>
      </c>
      <c r="C33" s="14">
        <f t="shared" si="7"/>
        <v>42305</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0.2916666666666667</v>
      </c>
    </row>
    <row r="34" spans="2:51" ht="18.75">
      <c r="B34" s="12">
        <f>IF(B33&lt;&gt;"",IF(MONTH($B$1)&lt;MONTH(B33+1),"",B33+1),"")</f>
        <v>42306</v>
      </c>
      <c r="C34" s="14">
        <f t="shared" si="7"/>
        <v>42306</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0.2916666666666667</v>
      </c>
    </row>
    <row r="35" spans="2:51" ht="19.5" thickBot="1">
      <c r="B35" s="16">
        <f>IF(B34&lt;&gt;"",IF(MONTH($B$1)&lt;MONTH(B34+1),"",B34+1),"")</f>
        <v>42307</v>
      </c>
      <c r="C35" s="18">
        <f t="shared" si="7"/>
        <v>42307</v>
      </c>
      <c r="D35" s="20"/>
      <c r="E35" s="44"/>
      <c r="F35" s="44"/>
      <c r="G35" s="44"/>
      <c r="H35" s="44"/>
      <c r="I35" s="50">
        <f ca="1" t="shared" si="8"/>
      </c>
      <c r="J35" s="50">
        <f t="shared" si="0"/>
      </c>
      <c r="K35" s="58">
        <f ca="1" t="shared" si="2"/>
      </c>
      <c r="L35" s="33">
        <f ca="1" t="shared" si="1"/>
      </c>
      <c r="AW35" s="7">
        <f t="shared" si="3"/>
        <v>0.020833333333333332</v>
      </c>
      <c r="AX35" s="3">
        <f t="shared" si="4"/>
        <v>0</v>
      </c>
      <c r="AY35" s="3">
        <f t="shared" si="5"/>
        <v>0.2916666666666667</v>
      </c>
    </row>
    <row r="36" spans="2:12" ht="8.25" customHeight="1" thickBot="1" thickTop="1">
      <c r="B36" s="17"/>
      <c r="C36" s="19"/>
      <c r="D36" s="19"/>
      <c r="E36" s="19"/>
      <c r="F36" s="19"/>
      <c r="G36" s="19"/>
      <c r="H36" s="19"/>
      <c r="I36" s="59"/>
      <c r="J36" s="59"/>
      <c r="K36" s="5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7" activePane="bottomRight" state="frozen"/>
      <selection pane="topLeft" activeCell="J25" sqref="J25"/>
      <selection pane="topRight" activeCell="J25" sqref="J25"/>
      <selection pane="bottomLeft" activeCell="J25" sqref="J25"/>
      <selection pane="bottomRight" activeCell="G30" sqref="G30"/>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42308</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42308</v>
      </c>
      <c r="C5" s="13">
        <f>B5</f>
        <v>42308</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0.2708333333333333</v>
      </c>
    </row>
    <row r="6" spans="2:51" ht="18.75">
      <c r="B6" s="12">
        <f>B5+1</f>
        <v>42309</v>
      </c>
      <c r="C6" s="14">
        <f>B6</f>
        <v>42309</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v>
      </c>
    </row>
    <row r="7" spans="2:51" ht="18.75">
      <c r="B7" s="12">
        <f aca="true" t="shared" si="6" ref="B7:B32">B6+1</f>
        <v>42310</v>
      </c>
      <c r="C7" s="14">
        <f aca="true" t="shared" si="7" ref="C7:C35">B7</f>
        <v>42310</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v>
      </c>
    </row>
    <row r="8" spans="2:51" ht="18.75">
      <c r="B8" s="12">
        <f t="shared" si="6"/>
        <v>42311</v>
      </c>
      <c r="C8" s="14">
        <f t="shared" si="7"/>
        <v>42311</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0.2916666666666667</v>
      </c>
    </row>
    <row r="9" spans="2:51" ht="18.75">
      <c r="B9" s="12">
        <f t="shared" si="6"/>
        <v>42312</v>
      </c>
      <c r="C9" s="14">
        <f t="shared" si="7"/>
        <v>42312</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0.2916666666666667</v>
      </c>
    </row>
    <row r="10" spans="2:51" ht="18.75">
      <c r="B10" s="12">
        <f t="shared" si="6"/>
        <v>42313</v>
      </c>
      <c r="C10" s="14">
        <f t="shared" si="7"/>
        <v>42313</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0.2916666666666667</v>
      </c>
    </row>
    <row r="11" spans="2:51" ht="19.5" thickBot="1">
      <c r="B11" s="12">
        <f t="shared" si="6"/>
        <v>42314</v>
      </c>
      <c r="C11" s="14">
        <f t="shared" si="7"/>
        <v>42314</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0.2916666666666667</v>
      </c>
    </row>
    <row r="12" spans="2:51" ht="20.25" thickBot="1" thickTop="1">
      <c r="B12" s="12">
        <f t="shared" si="6"/>
        <v>42315</v>
      </c>
      <c r="C12" s="14">
        <f t="shared" si="7"/>
        <v>42315</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0.2708333333333333</v>
      </c>
    </row>
    <row r="13" spans="2:51" ht="19.5" thickTop="1">
      <c r="B13" s="12">
        <f t="shared" si="6"/>
        <v>42316</v>
      </c>
      <c r="C13" s="14">
        <f t="shared" si="7"/>
        <v>42316</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v>
      </c>
    </row>
    <row r="14" spans="2:51" ht="18.75">
      <c r="B14" s="12">
        <f t="shared" si="6"/>
        <v>42317</v>
      </c>
      <c r="C14" s="14">
        <f t="shared" si="7"/>
        <v>42317</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v>
      </c>
    </row>
    <row r="15" spans="2:51" ht="18.75">
      <c r="B15" s="12">
        <f t="shared" si="6"/>
        <v>42318</v>
      </c>
      <c r="C15" s="14">
        <f t="shared" si="7"/>
        <v>42318</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0.2916666666666667</v>
      </c>
    </row>
    <row r="16" spans="2:51" ht="18.75">
      <c r="B16" s="12">
        <f t="shared" si="6"/>
        <v>42319</v>
      </c>
      <c r="C16" s="14">
        <f t="shared" si="7"/>
        <v>42319</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0.2916666666666667</v>
      </c>
    </row>
    <row r="17" spans="2:51" ht="18.75">
      <c r="B17" s="12">
        <f t="shared" si="6"/>
        <v>42320</v>
      </c>
      <c r="C17" s="14">
        <f t="shared" si="7"/>
        <v>42320</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0.2916666666666667</v>
      </c>
    </row>
    <row r="18" spans="2:51" ht="18.75">
      <c r="B18" s="12">
        <f t="shared" si="6"/>
        <v>42321</v>
      </c>
      <c r="C18" s="14">
        <f t="shared" si="7"/>
        <v>42321</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0.2916666666666667</v>
      </c>
    </row>
    <row r="19" spans="2:51" ht="18.75">
      <c r="B19" s="12">
        <f t="shared" si="6"/>
        <v>42322</v>
      </c>
      <c r="C19" s="14">
        <f t="shared" si="7"/>
        <v>42322</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0.2708333333333333</v>
      </c>
    </row>
    <row r="20" spans="2:51" ht="18.75">
      <c r="B20" s="12">
        <f t="shared" si="6"/>
        <v>42323</v>
      </c>
      <c r="C20" s="14">
        <f t="shared" si="7"/>
        <v>42323</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v>
      </c>
    </row>
    <row r="21" spans="2:51" ht="18.75">
      <c r="B21" s="12">
        <f t="shared" si="6"/>
        <v>42324</v>
      </c>
      <c r="C21" s="14">
        <f t="shared" si="7"/>
        <v>42324</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v>
      </c>
    </row>
    <row r="22" spans="2:51" ht="18.75">
      <c r="B22" s="12">
        <f t="shared" si="6"/>
        <v>42325</v>
      </c>
      <c r="C22" s="14">
        <f t="shared" si="7"/>
        <v>42325</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0.2916666666666667</v>
      </c>
    </row>
    <row r="23" spans="2:51" ht="18.75">
      <c r="B23" s="12">
        <f t="shared" si="6"/>
        <v>42326</v>
      </c>
      <c r="C23" s="14">
        <f t="shared" si="7"/>
        <v>42326</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0.2916666666666667</v>
      </c>
    </row>
    <row r="24" spans="2:51" ht="18.75">
      <c r="B24" s="12">
        <f t="shared" si="6"/>
        <v>42327</v>
      </c>
      <c r="C24" s="14">
        <f t="shared" si="7"/>
        <v>42327</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0.2916666666666667</v>
      </c>
    </row>
    <row r="25" spans="2:51" ht="18.75">
      <c r="B25" s="12">
        <f t="shared" si="6"/>
        <v>42328</v>
      </c>
      <c r="C25" s="14">
        <f t="shared" si="7"/>
        <v>42328</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0.2916666666666667</v>
      </c>
    </row>
    <row r="26" spans="2:51" ht="18.75">
      <c r="B26" s="12">
        <f t="shared" si="6"/>
        <v>42329</v>
      </c>
      <c r="C26" s="14">
        <f t="shared" si="7"/>
        <v>42329</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0.2708333333333333</v>
      </c>
    </row>
    <row r="27" spans="2:51" ht="18.75">
      <c r="B27" s="12">
        <f t="shared" si="6"/>
        <v>42330</v>
      </c>
      <c r="C27" s="14">
        <f t="shared" si="7"/>
        <v>42330</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v>
      </c>
    </row>
    <row r="28" spans="2:51" ht="18.75">
      <c r="B28" s="12">
        <f t="shared" si="6"/>
        <v>42331</v>
      </c>
      <c r="C28" s="14">
        <f t="shared" si="7"/>
        <v>42331</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v>
      </c>
    </row>
    <row r="29" spans="2:51" ht="18.75">
      <c r="B29" s="12">
        <f t="shared" si="6"/>
        <v>42332</v>
      </c>
      <c r="C29" s="14">
        <f t="shared" si="7"/>
        <v>42332</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0.2916666666666667</v>
      </c>
    </row>
    <row r="30" spans="2:51" ht="18.75">
      <c r="B30" s="12">
        <f t="shared" si="6"/>
        <v>42333</v>
      </c>
      <c r="C30" s="14">
        <f t="shared" si="7"/>
        <v>42333</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0.2916666666666667</v>
      </c>
    </row>
    <row r="31" spans="2:51" ht="18.75">
      <c r="B31" s="12">
        <f t="shared" si="6"/>
        <v>42334</v>
      </c>
      <c r="C31" s="14">
        <f t="shared" si="7"/>
        <v>42334</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0.2916666666666667</v>
      </c>
    </row>
    <row r="32" spans="2:51" ht="18.75">
      <c r="B32" s="12">
        <f t="shared" si="6"/>
        <v>42335</v>
      </c>
      <c r="C32" s="14">
        <f t="shared" si="7"/>
        <v>42335</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0.2916666666666667</v>
      </c>
    </row>
    <row r="33" spans="2:51" ht="18.75">
      <c r="B33" s="12">
        <f>IF(B32&lt;&gt;"",IF(MONTH($B$1)&lt;MONTH(B32+1),"",B32+1),"")</f>
        <v>42336</v>
      </c>
      <c r="C33" s="14">
        <f t="shared" si="7"/>
        <v>42336</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0.2708333333333333</v>
      </c>
    </row>
    <row r="34" spans="2:51" ht="18.75">
      <c r="B34" s="12">
        <f>IF(B33&lt;&gt;"",IF(MONTH($B$1)&lt;MONTH(B33+1),"",B33+1),"")</f>
        <v>42337</v>
      </c>
      <c r="C34" s="14">
        <f t="shared" si="7"/>
        <v>42337</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v>
      </c>
    </row>
    <row r="35" spans="2:51" ht="19.5" thickBot="1">
      <c r="B35" s="16">
        <f>IF(B34&lt;&gt;"",IF(MONTH($B$1)&lt;MONTH(B34+1),"",B34+1),"")</f>
      </c>
      <c r="C35" s="18">
        <f t="shared" si="7"/>
      </c>
      <c r="D35" s="20"/>
      <c r="E35" s="44"/>
      <c r="F35" s="44"/>
      <c r="G35" s="44"/>
      <c r="H35" s="44"/>
      <c r="I35" s="50">
        <f ca="1" t="shared" si="8"/>
      </c>
      <c r="J35" s="50">
        <f t="shared" si="0"/>
      </c>
      <c r="K35" s="58">
        <f ca="1" t="shared" si="2"/>
      </c>
      <c r="L35" s="33">
        <f ca="1" t="shared" si="1"/>
      </c>
      <c r="AW35" s="7" t="e">
        <f t="shared" si="3"/>
        <v>#VALUE!</v>
      </c>
      <c r="AX35" s="3">
        <f t="shared" si="4"/>
        <v>0</v>
      </c>
      <c r="AY35" s="3" t="e">
        <f t="shared" si="5"/>
        <v>#VALUE!</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5" activePane="bottomRight" state="frozen"/>
      <selection pane="topLeft" activeCell="J25" sqref="J25"/>
      <selection pane="topRight" activeCell="J25" sqref="J25"/>
      <selection pane="bottomLeft" activeCell="J25" sqref="J25"/>
      <selection pane="bottomRight" activeCell="M34" sqref="M34"/>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42338</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42338</v>
      </c>
      <c r="C5" s="13">
        <f>B5</f>
        <v>42338</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v>
      </c>
    </row>
    <row r="6" spans="2:51" ht="18.75">
      <c r="B6" s="12">
        <f>B5+1</f>
        <v>42339</v>
      </c>
      <c r="C6" s="14">
        <f>B6</f>
        <v>42339</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42340</v>
      </c>
      <c r="C7" s="14">
        <f aca="true" t="shared" si="7" ref="C7:C35">B7</f>
        <v>42340</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0.2916666666666667</v>
      </c>
    </row>
    <row r="8" spans="2:51" ht="18.75">
      <c r="B8" s="12">
        <f t="shared" si="6"/>
        <v>42341</v>
      </c>
      <c r="C8" s="14">
        <f t="shared" si="7"/>
        <v>42341</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0.2916666666666667</v>
      </c>
    </row>
    <row r="9" spans="2:51" ht="18.75">
      <c r="B9" s="12">
        <f t="shared" si="6"/>
        <v>42342</v>
      </c>
      <c r="C9" s="14">
        <f t="shared" si="7"/>
        <v>42342</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0.2916666666666667</v>
      </c>
    </row>
    <row r="10" spans="2:51" ht="18.75">
      <c r="B10" s="12">
        <f t="shared" si="6"/>
        <v>42343</v>
      </c>
      <c r="C10" s="14">
        <f t="shared" si="7"/>
        <v>42343</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0.2708333333333333</v>
      </c>
    </row>
    <row r="11" spans="2:51" ht="19.5" thickBot="1">
      <c r="B11" s="12">
        <f t="shared" si="6"/>
        <v>42344</v>
      </c>
      <c r="C11" s="14">
        <f t="shared" si="7"/>
        <v>42344</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v>
      </c>
    </row>
    <row r="12" spans="2:51" ht="20.25" thickBot="1" thickTop="1">
      <c r="B12" s="12">
        <f t="shared" si="6"/>
        <v>42345</v>
      </c>
      <c r="C12" s="14">
        <f t="shared" si="7"/>
        <v>42345</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v>
      </c>
    </row>
    <row r="13" spans="2:51" ht="19.5" thickTop="1">
      <c r="B13" s="12">
        <f t="shared" si="6"/>
        <v>42346</v>
      </c>
      <c r="C13" s="14">
        <f t="shared" si="7"/>
        <v>42346</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0.2916666666666667</v>
      </c>
    </row>
    <row r="14" spans="2:51" ht="18.75">
      <c r="B14" s="12">
        <f t="shared" si="6"/>
        <v>42347</v>
      </c>
      <c r="C14" s="14">
        <f t="shared" si="7"/>
        <v>42347</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0.2916666666666667</v>
      </c>
    </row>
    <row r="15" spans="2:51" ht="18.75">
      <c r="B15" s="12">
        <f t="shared" si="6"/>
        <v>42348</v>
      </c>
      <c r="C15" s="14">
        <f t="shared" si="7"/>
        <v>42348</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0.2916666666666667</v>
      </c>
    </row>
    <row r="16" spans="2:51" ht="18.75">
      <c r="B16" s="12">
        <f t="shared" si="6"/>
        <v>42349</v>
      </c>
      <c r="C16" s="14">
        <f t="shared" si="7"/>
        <v>42349</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0.2916666666666667</v>
      </c>
    </row>
    <row r="17" spans="2:51" ht="18.75">
      <c r="B17" s="12">
        <f t="shared" si="6"/>
        <v>42350</v>
      </c>
      <c r="C17" s="14">
        <f t="shared" si="7"/>
        <v>42350</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0.2708333333333333</v>
      </c>
    </row>
    <row r="18" spans="2:51" ht="18.75">
      <c r="B18" s="12">
        <f t="shared" si="6"/>
        <v>42351</v>
      </c>
      <c r="C18" s="14">
        <f t="shared" si="7"/>
        <v>42351</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v>
      </c>
    </row>
    <row r="19" spans="2:51" ht="18.75">
      <c r="B19" s="12">
        <f t="shared" si="6"/>
        <v>42352</v>
      </c>
      <c r="C19" s="14">
        <f t="shared" si="7"/>
        <v>42352</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v>
      </c>
    </row>
    <row r="20" spans="2:51" ht="18.75">
      <c r="B20" s="12">
        <f t="shared" si="6"/>
        <v>42353</v>
      </c>
      <c r="C20" s="14">
        <f t="shared" si="7"/>
        <v>42353</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0.2916666666666667</v>
      </c>
    </row>
    <row r="21" spans="2:51" ht="18.75">
      <c r="B21" s="12">
        <f t="shared" si="6"/>
        <v>42354</v>
      </c>
      <c r="C21" s="14">
        <f t="shared" si="7"/>
        <v>42354</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0.2916666666666667</v>
      </c>
    </row>
    <row r="22" spans="2:51" ht="18.75">
      <c r="B22" s="12">
        <f t="shared" si="6"/>
        <v>42355</v>
      </c>
      <c r="C22" s="14">
        <f t="shared" si="7"/>
        <v>42355</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0.2916666666666667</v>
      </c>
    </row>
    <row r="23" spans="2:51" ht="18.75">
      <c r="B23" s="12">
        <f t="shared" si="6"/>
        <v>42356</v>
      </c>
      <c r="C23" s="14">
        <f t="shared" si="7"/>
        <v>42356</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0.2916666666666667</v>
      </c>
    </row>
    <row r="24" spans="2:51" ht="18.75">
      <c r="B24" s="12">
        <f t="shared" si="6"/>
        <v>42357</v>
      </c>
      <c r="C24" s="14">
        <f t="shared" si="7"/>
        <v>42357</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0.2708333333333333</v>
      </c>
    </row>
    <row r="25" spans="2:51" ht="18.75">
      <c r="B25" s="12">
        <f t="shared" si="6"/>
        <v>42358</v>
      </c>
      <c r="C25" s="14">
        <f t="shared" si="7"/>
        <v>42358</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v>
      </c>
    </row>
    <row r="26" spans="2:51" ht="18.75">
      <c r="B26" s="12">
        <f t="shared" si="6"/>
        <v>42359</v>
      </c>
      <c r="C26" s="14">
        <f t="shared" si="7"/>
        <v>42359</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v>
      </c>
    </row>
    <row r="27" spans="2:51" ht="18.75">
      <c r="B27" s="12">
        <f t="shared" si="6"/>
        <v>42360</v>
      </c>
      <c r="C27" s="14">
        <f t="shared" si="7"/>
        <v>42360</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0.2916666666666667</v>
      </c>
    </row>
    <row r="28" spans="2:51" ht="18.75">
      <c r="B28" s="12">
        <f t="shared" si="6"/>
        <v>42361</v>
      </c>
      <c r="C28" s="14">
        <f t="shared" si="7"/>
        <v>42361</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0.2916666666666667</v>
      </c>
    </row>
    <row r="29" spans="2:51" ht="18.75">
      <c r="B29" s="12">
        <f t="shared" si="6"/>
        <v>42362</v>
      </c>
      <c r="C29" s="14">
        <f t="shared" si="7"/>
        <v>42362</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0.2916666666666667</v>
      </c>
    </row>
    <row r="30" spans="2:51" ht="18.75">
      <c r="B30" s="12">
        <f t="shared" si="6"/>
        <v>42363</v>
      </c>
      <c r="C30" s="14">
        <f t="shared" si="7"/>
        <v>42363</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0.2916666666666667</v>
      </c>
    </row>
    <row r="31" spans="2:51" ht="18.75">
      <c r="B31" s="12">
        <f t="shared" si="6"/>
        <v>42364</v>
      </c>
      <c r="C31" s="14">
        <f t="shared" si="7"/>
        <v>42364</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0.2708333333333333</v>
      </c>
    </row>
    <row r="32" spans="2:51" ht="18.75">
      <c r="B32" s="12">
        <f t="shared" si="6"/>
        <v>42365</v>
      </c>
      <c r="C32" s="14">
        <f t="shared" si="7"/>
        <v>42365</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v>
      </c>
    </row>
    <row r="33" spans="2:51" ht="18.75">
      <c r="B33" s="12">
        <f>IF(B32&lt;&gt;"",IF(MONTH($B$1)&lt;MONTH(B32+1),"",B32+1),"")</f>
        <v>42366</v>
      </c>
      <c r="C33" s="14">
        <f t="shared" si="7"/>
        <v>42366</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v>
      </c>
    </row>
    <row r="34" spans="2:51" ht="18.75">
      <c r="B34" s="12">
        <f>IF(B33&lt;&gt;"",IF(MONTH($B$1)&lt;MONTH(B33+1),"",B33+1),"")</f>
        <v>42367</v>
      </c>
      <c r="C34" s="14">
        <f t="shared" si="7"/>
        <v>42367</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0.2916666666666667</v>
      </c>
    </row>
    <row r="35" spans="2:51" ht="19.5" thickBot="1">
      <c r="B35" s="16">
        <f>IF(B34&lt;&gt;"",IF(MONTH($B$1)&lt;MONTH(B34+1),"",B34+1),"")</f>
        <v>42368</v>
      </c>
      <c r="C35" s="18">
        <f t="shared" si="7"/>
        <v>42368</v>
      </c>
      <c r="D35" s="20"/>
      <c r="E35" s="44"/>
      <c r="F35" s="44"/>
      <c r="G35" s="44"/>
      <c r="H35" s="44"/>
      <c r="I35" s="50">
        <f ca="1" t="shared" si="8"/>
      </c>
      <c r="J35" s="50">
        <f t="shared" si="0"/>
      </c>
      <c r="K35" s="58">
        <f ca="1" t="shared" si="2"/>
      </c>
      <c r="L35" s="33">
        <f ca="1" t="shared" si="1"/>
      </c>
      <c r="AW35" s="7">
        <f t="shared" si="3"/>
        <v>0.020833333333333332</v>
      </c>
      <c r="AX35" s="3">
        <f t="shared" si="4"/>
        <v>0</v>
      </c>
      <c r="AY35" s="3">
        <f t="shared" si="5"/>
        <v>0.2916666666666667</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0" activePane="bottomRight" state="frozen"/>
      <selection pane="topLeft" activeCell="J25" sqref="J25"/>
      <selection pane="topRight" activeCell="J25" sqref="J25"/>
      <selection pane="bottomLeft" activeCell="J25" sqref="J25"/>
      <selection pane="bottomRight" activeCell="I33" sqref="I33:K35"/>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42035</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42035</v>
      </c>
      <c r="C5" s="13">
        <f>B5</f>
        <v>42035</v>
      </c>
      <c r="D5" s="40"/>
      <c r="E5" s="41"/>
      <c r="F5" s="42"/>
      <c r="G5" s="41"/>
      <c r="H5" s="42"/>
      <c r="I5" s="15">
        <f ca="1">IF(AX5=0,"",IF(AW5=0,"",IF(OR(B5&lt;=TODAY(),AX5),AW5,"")))</f>
      </c>
      <c r="J5" s="15">
        <f aca="true" t="shared" si="0" ref="J5:J35">IF(AX5=0,"",IF(I5&lt;&gt;"",AX5-I5,AX5))</f>
      </c>
      <c r="K5" s="15">
        <f ca="1">IF(OR(B5&lt;=TODAY(),J5),AY5,"")</f>
        <v>0.2708333333333333</v>
      </c>
      <c r="L5" s="34">
        <f aca="true" ca="1" t="shared" si="1" ref="L5:L35">IF(OR(B5&lt;=TODAY(),J5),IF(J5&lt;&gt;"",IF(J5-K5=0,"",J5-K5),IF(K5&lt;&gt;"",-K5,"")),"")</f>
        <v>-0.2708333333333333</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0.2708333333333333</v>
      </c>
    </row>
    <row r="6" spans="2:51" ht="18.75">
      <c r="B6" s="12">
        <f>B5+1</f>
        <v>42036</v>
      </c>
      <c r="C6" s="14">
        <f>B6</f>
        <v>42036</v>
      </c>
      <c r="D6" s="8"/>
      <c r="E6" s="43"/>
      <c r="F6" s="43"/>
      <c r="G6" s="43"/>
      <c r="H6" s="43"/>
      <c r="I6" s="9">
        <f ca="1">IF(AX6=0,"",IF(AW6=0,"",IF(OR(B6&lt;=TODAY(),AX6),AW6,"")))</f>
      </c>
      <c r="J6" s="9">
        <f t="shared" si="0"/>
      </c>
      <c r="K6" s="9">
        <f aca="true" ca="1" t="shared" si="2" ref="K6:K35">IF(OR(B6&lt;=TODAY(),J6),AY6,"")</f>
        <v>0</v>
      </c>
      <c r="L6" s="32">
        <f ca="1" t="shared" si="1"/>
        <v>0</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v>
      </c>
    </row>
    <row r="7" spans="2:51" ht="18.75">
      <c r="B7" s="12">
        <f aca="true" t="shared" si="6" ref="B7:B32">B6+1</f>
        <v>42037</v>
      </c>
      <c r="C7" s="14">
        <f aca="true" t="shared" si="7" ref="C7:C35">B7</f>
        <v>42037</v>
      </c>
      <c r="D7" s="8"/>
      <c r="E7" s="43"/>
      <c r="F7" s="43"/>
      <c r="G7" s="43"/>
      <c r="H7" s="43"/>
      <c r="I7" s="9">
        <f aca="true" ca="1" t="shared" si="8" ref="I7:I35">IF(AX7=0,"",IF(AW7=0,"",IF(OR(B7&lt;=TODAY(),AX7),AW7,"")))</f>
      </c>
      <c r="J7" s="9">
        <f t="shared" si="0"/>
      </c>
      <c r="K7" s="9">
        <f ca="1" t="shared" si="2"/>
        <v>0</v>
      </c>
      <c r="L7" s="32">
        <f ca="1" t="shared" si="1"/>
        <v>0</v>
      </c>
      <c r="N7" s="27">
        <v>41641</v>
      </c>
      <c r="O7" s="47">
        <v>0.2916666666666667</v>
      </c>
      <c r="P7" s="47">
        <v>0.020833333333333332</v>
      </c>
      <c r="AW7" s="7">
        <f t="shared" si="3"/>
        <v>0.020833333333333332</v>
      </c>
      <c r="AX7" s="3">
        <f t="shared" si="4"/>
        <v>0</v>
      </c>
      <c r="AY7" s="3">
        <f t="shared" si="5"/>
        <v>0</v>
      </c>
    </row>
    <row r="8" spans="2:51" ht="18.75">
      <c r="B8" s="12">
        <f t="shared" si="6"/>
        <v>42038</v>
      </c>
      <c r="C8" s="14">
        <f t="shared" si="7"/>
        <v>42038</v>
      </c>
      <c r="D8" s="8"/>
      <c r="E8" s="43"/>
      <c r="F8" s="43"/>
      <c r="G8" s="43"/>
      <c r="H8" s="43"/>
      <c r="I8" s="9">
        <f ca="1" t="shared" si="8"/>
      </c>
      <c r="J8" s="9">
        <f t="shared" si="0"/>
      </c>
      <c r="K8" s="9">
        <f ca="1" t="shared" si="2"/>
        <v>0.2916666666666667</v>
      </c>
      <c r="L8" s="32">
        <f ca="1" t="shared" si="1"/>
        <v>-0.2916666666666667</v>
      </c>
      <c r="N8" s="27">
        <v>41642</v>
      </c>
      <c r="O8" s="47">
        <v>0.2916666666666667</v>
      </c>
      <c r="P8" s="47">
        <v>0.020833333333333332</v>
      </c>
      <c r="AW8" s="7">
        <f t="shared" si="3"/>
        <v>0.020833333333333332</v>
      </c>
      <c r="AX8" s="3">
        <f t="shared" si="4"/>
        <v>0</v>
      </c>
      <c r="AY8" s="3">
        <f t="shared" si="5"/>
        <v>0.2916666666666667</v>
      </c>
    </row>
    <row r="9" spans="2:51" ht="18.75">
      <c r="B9" s="12">
        <f t="shared" si="6"/>
        <v>42039</v>
      </c>
      <c r="C9" s="14">
        <f t="shared" si="7"/>
        <v>42039</v>
      </c>
      <c r="D9" s="8"/>
      <c r="E9" s="43"/>
      <c r="F9" s="43"/>
      <c r="G9" s="43"/>
      <c r="H9" s="43"/>
      <c r="I9" s="9">
        <f ca="1" t="shared" si="8"/>
      </c>
      <c r="J9" s="9">
        <f t="shared" si="0"/>
      </c>
      <c r="K9" s="9">
        <f ca="1" t="shared" si="2"/>
        <v>0.2916666666666667</v>
      </c>
      <c r="L9" s="32">
        <f ca="1" t="shared" si="1"/>
        <v>-0.2916666666666667</v>
      </c>
      <c r="N9" s="27">
        <v>41643</v>
      </c>
      <c r="O9" s="47">
        <v>0.2708333333333333</v>
      </c>
      <c r="P9" s="47">
        <v>0.020833333333333332</v>
      </c>
      <c r="AW9" s="7">
        <f t="shared" si="3"/>
        <v>0.020833333333333332</v>
      </c>
      <c r="AX9" s="3">
        <f t="shared" si="4"/>
        <v>0</v>
      </c>
      <c r="AY9" s="3">
        <f t="shared" si="5"/>
        <v>0.2916666666666667</v>
      </c>
    </row>
    <row r="10" spans="2:51" ht="18.75">
      <c r="B10" s="12">
        <f t="shared" si="6"/>
        <v>42040</v>
      </c>
      <c r="C10" s="14">
        <f t="shared" si="7"/>
        <v>42040</v>
      </c>
      <c r="D10" s="8"/>
      <c r="E10" s="43"/>
      <c r="F10" s="43"/>
      <c r="G10" s="43"/>
      <c r="H10" s="43"/>
      <c r="I10" s="9">
        <f ca="1" t="shared" si="8"/>
      </c>
      <c r="J10" s="9">
        <f t="shared" si="0"/>
      </c>
      <c r="K10" s="9">
        <f ca="1" t="shared" si="2"/>
        <v>0.2916666666666667</v>
      </c>
      <c r="L10" s="32">
        <f ca="1" t="shared" si="1"/>
        <v>-0.2916666666666667</v>
      </c>
      <c r="N10" s="28">
        <v>41644</v>
      </c>
      <c r="O10" s="48">
        <v>0</v>
      </c>
      <c r="P10" s="48">
        <v>0.020833333333333332</v>
      </c>
      <c r="AW10" s="7">
        <f t="shared" si="3"/>
        <v>0.020833333333333332</v>
      </c>
      <c r="AX10" s="3">
        <f t="shared" si="4"/>
        <v>0</v>
      </c>
      <c r="AY10" s="3">
        <f t="shared" si="5"/>
        <v>0.2916666666666667</v>
      </c>
    </row>
    <row r="11" spans="2:51" ht="19.5" thickBot="1">
      <c r="B11" s="12">
        <f t="shared" si="6"/>
        <v>42041</v>
      </c>
      <c r="C11" s="14">
        <f t="shared" si="7"/>
        <v>42041</v>
      </c>
      <c r="D11" s="8"/>
      <c r="E11" s="43"/>
      <c r="F11" s="43"/>
      <c r="G11" s="43"/>
      <c r="H11" s="43"/>
      <c r="I11" s="9">
        <f ca="1" t="shared" si="8"/>
      </c>
      <c r="J11" s="9">
        <f t="shared" si="0"/>
      </c>
      <c r="K11" s="9">
        <f ca="1" t="shared" si="2"/>
        <v>0.2916666666666667</v>
      </c>
      <c r="L11" s="32">
        <f ca="1" t="shared" si="1"/>
        <v>-0.2916666666666667</v>
      </c>
      <c r="N11" s="35">
        <v>41645</v>
      </c>
      <c r="O11" s="49">
        <v>0</v>
      </c>
      <c r="P11" s="49">
        <v>0.020833333333333332</v>
      </c>
      <c r="AW11" s="7">
        <f t="shared" si="3"/>
        <v>0.020833333333333332</v>
      </c>
      <c r="AX11" s="3">
        <f t="shared" si="4"/>
        <v>0</v>
      </c>
      <c r="AY11" s="3">
        <f t="shared" si="5"/>
        <v>0.2916666666666667</v>
      </c>
    </row>
    <row r="12" spans="2:51" ht="20.25" thickBot="1" thickTop="1">
      <c r="B12" s="12">
        <f t="shared" si="6"/>
        <v>42042</v>
      </c>
      <c r="C12" s="14">
        <f t="shared" si="7"/>
        <v>42042</v>
      </c>
      <c r="D12" s="8"/>
      <c r="E12" s="43"/>
      <c r="F12" s="43"/>
      <c r="G12" s="43"/>
      <c r="H12" s="43"/>
      <c r="I12" s="9">
        <f ca="1" t="shared" si="8"/>
      </c>
      <c r="J12" s="9">
        <f t="shared" si="0"/>
      </c>
      <c r="K12" s="9">
        <f ca="1" t="shared" si="2"/>
        <v>0.2708333333333333</v>
      </c>
      <c r="L12" s="32">
        <f ca="1" t="shared" si="1"/>
        <v>-0.2708333333333333</v>
      </c>
      <c r="N12" s="37" t="s">
        <v>9</v>
      </c>
      <c r="O12" s="36">
        <f>SUM(O5:O11)</f>
        <v>1.4375</v>
      </c>
      <c r="P12" s="38"/>
      <c r="AW12" s="7">
        <f t="shared" si="3"/>
        <v>0.020833333333333332</v>
      </c>
      <c r="AX12" s="3">
        <f t="shared" si="4"/>
        <v>0</v>
      </c>
      <c r="AY12" s="3">
        <f t="shared" si="5"/>
        <v>0.2708333333333333</v>
      </c>
    </row>
    <row r="13" spans="2:51" ht="19.5" thickTop="1">
      <c r="B13" s="12">
        <f t="shared" si="6"/>
        <v>42043</v>
      </c>
      <c r="C13" s="14">
        <f t="shared" si="7"/>
        <v>42043</v>
      </c>
      <c r="D13" s="8"/>
      <c r="E13" s="43"/>
      <c r="F13" s="43"/>
      <c r="G13" s="43"/>
      <c r="H13" s="43"/>
      <c r="I13" s="9">
        <f ca="1" t="shared" si="8"/>
      </c>
      <c r="J13" s="9">
        <f t="shared" si="0"/>
      </c>
      <c r="K13" s="9">
        <f ca="1" t="shared" si="2"/>
        <v>0</v>
      </c>
      <c r="L13" s="32">
        <f ca="1" t="shared" si="1"/>
        <v>0</v>
      </c>
      <c r="N13" s="21"/>
      <c r="O13" s="21"/>
      <c r="AW13" s="7">
        <f t="shared" si="3"/>
        <v>0.020833333333333332</v>
      </c>
      <c r="AX13" s="3">
        <f t="shared" si="4"/>
        <v>0</v>
      </c>
      <c r="AY13" s="3">
        <f t="shared" si="5"/>
        <v>0</v>
      </c>
    </row>
    <row r="14" spans="2:51" ht="18.75">
      <c r="B14" s="12">
        <f t="shared" si="6"/>
        <v>42044</v>
      </c>
      <c r="C14" s="14">
        <f t="shared" si="7"/>
        <v>42044</v>
      </c>
      <c r="D14" s="8"/>
      <c r="E14" s="43"/>
      <c r="F14" s="43"/>
      <c r="G14" s="43"/>
      <c r="H14" s="43"/>
      <c r="I14" s="9">
        <f ca="1" t="shared" si="8"/>
      </c>
      <c r="J14" s="9">
        <f t="shared" si="0"/>
      </c>
      <c r="K14" s="9">
        <f ca="1" t="shared" si="2"/>
        <v>0</v>
      </c>
      <c r="L14" s="32">
        <f ca="1" t="shared" si="1"/>
        <v>0</v>
      </c>
      <c r="N14" s="4"/>
      <c r="O14" s="7"/>
      <c r="P14" s="4"/>
      <c r="AW14" s="7">
        <f t="shared" si="3"/>
        <v>0.020833333333333332</v>
      </c>
      <c r="AX14" s="3">
        <f t="shared" si="4"/>
        <v>0</v>
      </c>
      <c r="AY14" s="3">
        <f t="shared" si="5"/>
        <v>0</v>
      </c>
    </row>
    <row r="15" spans="2:51" ht="18.75">
      <c r="B15" s="12">
        <f t="shared" si="6"/>
        <v>42045</v>
      </c>
      <c r="C15" s="14">
        <f t="shared" si="7"/>
        <v>42045</v>
      </c>
      <c r="D15" s="8"/>
      <c r="E15" s="43"/>
      <c r="F15" s="43"/>
      <c r="G15" s="43"/>
      <c r="H15" s="43"/>
      <c r="I15" s="9">
        <f ca="1" t="shared" si="8"/>
      </c>
      <c r="J15" s="9">
        <f t="shared" si="0"/>
      </c>
      <c r="K15" s="9">
        <f ca="1" t="shared" si="2"/>
        <v>0.2916666666666667</v>
      </c>
      <c r="L15" s="32">
        <f ca="1">IF(OR(B15&lt;=TODAY(),J15),IF(J15&lt;&gt;"",IF(J15-K15=0,"",J15-K15),IF(K15&lt;&gt;"",-K15,"")),"")</f>
        <v>-0.2916666666666667</v>
      </c>
      <c r="AW15" s="7">
        <f t="shared" si="3"/>
        <v>0.020833333333333332</v>
      </c>
      <c r="AX15" s="3">
        <f t="shared" si="4"/>
        <v>0</v>
      </c>
      <c r="AY15" s="3">
        <f t="shared" si="5"/>
        <v>0.2916666666666667</v>
      </c>
    </row>
    <row r="16" spans="2:51" ht="18.75">
      <c r="B16" s="12">
        <f t="shared" si="6"/>
        <v>42046</v>
      </c>
      <c r="C16" s="14">
        <f t="shared" si="7"/>
        <v>42046</v>
      </c>
      <c r="D16" s="8"/>
      <c r="E16" s="43"/>
      <c r="F16" s="43"/>
      <c r="G16" s="43"/>
      <c r="H16" s="43"/>
      <c r="I16" s="9">
        <f ca="1" t="shared" si="8"/>
      </c>
      <c r="J16" s="9">
        <f t="shared" si="0"/>
      </c>
      <c r="K16" s="9">
        <f ca="1" t="shared" si="2"/>
        <v>0.2916666666666667</v>
      </c>
      <c r="L16" s="32">
        <f ca="1" t="shared" si="1"/>
        <v>-0.2916666666666667</v>
      </c>
      <c r="AW16" s="7">
        <f t="shared" si="3"/>
        <v>0.020833333333333332</v>
      </c>
      <c r="AX16" s="3">
        <f t="shared" si="4"/>
        <v>0</v>
      </c>
      <c r="AY16" s="3">
        <f t="shared" si="5"/>
        <v>0.2916666666666667</v>
      </c>
    </row>
    <row r="17" spans="2:51" ht="18.75">
      <c r="B17" s="12">
        <f t="shared" si="6"/>
        <v>42047</v>
      </c>
      <c r="C17" s="14">
        <f t="shared" si="7"/>
        <v>42047</v>
      </c>
      <c r="D17" s="8"/>
      <c r="E17" s="43"/>
      <c r="F17" s="43"/>
      <c r="G17" s="43"/>
      <c r="H17" s="43"/>
      <c r="I17" s="9">
        <f ca="1" t="shared" si="8"/>
      </c>
      <c r="J17" s="9">
        <f t="shared" si="0"/>
      </c>
      <c r="K17" s="9">
        <f ca="1" t="shared" si="2"/>
        <v>0.2916666666666667</v>
      </c>
      <c r="L17" s="32">
        <f ca="1" t="shared" si="1"/>
        <v>-0.2916666666666667</v>
      </c>
      <c r="AW17" s="7">
        <f t="shared" si="3"/>
        <v>0.020833333333333332</v>
      </c>
      <c r="AX17" s="3">
        <f t="shared" si="4"/>
        <v>0</v>
      </c>
      <c r="AY17" s="3">
        <f t="shared" si="5"/>
        <v>0.2916666666666667</v>
      </c>
    </row>
    <row r="18" spans="2:51" ht="18.75">
      <c r="B18" s="12">
        <f t="shared" si="6"/>
        <v>42048</v>
      </c>
      <c r="C18" s="14">
        <f t="shared" si="7"/>
        <v>42048</v>
      </c>
      <c r="D18" s="8"/>
      <c r="E18" s="43"/>
      <c r="F18" s="43"/>
      <c r="G18" s="43"/>
      <c r="H18" s="43"/>
      <c r="I18" s="9">
        <f ca="1" t="shared" si="8"/>
      </c>
      <c r="J18" s="9">
        <f>IF(AX18=0,"",IF(I18&lt;&gt;"",AX18-I18,AX18))</f>
      </c>
      <c r="K18" s="9">
        <f ca="1" t="shared" si="2"/>
        <v>0.2916666666666667</v>
      </c>
      <c r="L18" s="32">
        <f ca="1" t="shared" si="1"/>
        <v>-0.2916666666666667</v>
      </c>
      <c r="AW18" s="7">
        <f t="shared" si="3"/>
        <v>0.020833333333333332</v>
      </c>
      <c r="AX18" s="3">
        <f t="shared" si="4"/>
        <v>0</v>
      </c>
      <c r="AY18" s="3">
        <f t="shared" si="5"/>
        <v>0.2916666666666667</v>
      </c>
    </row>
    <row r="19" spans="2:51" ht="18.75">
      <c r="B19" s="12">
        <f t="shared" si="6"/>
        <v>42049</v>
      </c>
      <c r="C19" s="14">
        <f t="shared" si="7"/>
        <v>42049</v>
      </c>
      <c r="D19" s="8"/>
      <c r="E19" s="43"/>
      <c r="F19" s="43"/>
      <c r="G19" s="43"/>
      <c r="H19" s="43"/>
      <c r="I19" s="9">
        <f ca="1" t="shared" si="8"/>
      </c>
      <c r="J19" s="9">
        <f t="shared" si="0"/>
      </c>
      <c r="K19" s="9">
        <f ca="1" t="shared" si="2"/>
        <v>0.2708333333333333</v>
      </c>
      <c r="L19" s="32">
        <f ca="1" t="shared" si="1"/>
        <v>-0.2708333333333333</v>
      </c>
      <c r="AW19" s="7">
        <f t="shared" si="3"/>
        <v>0.020833333333333332</v>
      </c>
      <c r="AX19" s="3">
        <f t="shared" si="4"/>
        <v>0</v>
      </c>
      <c r="AY19" s="3">
        <f t="shared" si="5"/>
        <v>0.2708333333333333</v>
      </c>
    </row>
    <row r="20" spans="2:51" ht="18.75">
      <c r="B20" s="12">
        <f t="shared" si="6"/>
        <v>42050</v>
      </c>
      <c r="C20" s="14">
        <f t="shared" si="7"/>
        <v>42050</v>
      </c>
      <c r="D20" s="8"/>
      <c r="E20" s="43"/>
      <c r="F20" s="43"/>
      <c r="G20" s="43"/>
      <c r="H20" s="43"/>
      <c r="I20" s="9">
        <f ca="1" t="shared" si="8"/>
      </c>
      <c r="J20" s="9">
        <f t="shared" si="0"/>
      </c>
      <c r="K20" s="9">
        <f ca="1" t="shared" si="2"/>
        <v>0</v>
      </c>
      <c r="L20" s="32">
        <f ca="1" t="shared" si="1"/>
        <v>0</v>
      </c>
      <c r="AW20" s="7">
        <f t="shared" si="3"/>
        <v>0.020833333333333332</v>
      </c>
      <c r="AX20" s="3">
        <f t="shared" si="4"/>
        <v>0</v>
      </c>
      <c r="AY20" s="3">
        <f t="shared" si="5"/>
        <v>0</v>
      </c>
    </row>
    <row r="21" spans="2:51" ht="18.75">
      <c r="B21" s="12">
        <f t="shared" si="6"/>
        <v>42051</v>
      </c>
      <c r="C21" s="14">
        <f t="shared" si="7"/>
        <v>42051</v>
      </c>
      <c r="D21" s="8"/>
      <c r="E21" s="43"/>
      <c r="F21" s="43"/>
      <c r="G21" s="43"/>
      <c r="H21" s="43"/>
      <c r="I21" s="9">
        <f ca="1" t="shared" si="8"/>
      </c>
      <c r="J21" s="9">
        <f t="shared" si="0"/>
      </c>
      <c r="K21" s="9">
        <f ca="1" t="shared" si="2"/>
        <v>0</v>
      </c>
      <c r="L21" s="32">
        <f ca="1" t="shared" si="1"/>
        <v>0</v>
      </c>
      <c r="AW21" s="7">
        <f t="shared" si="3"/>
        <v>0.020833333333333332</v>
      </c>
      <c r="AX21" s="3">
        <f t="shared" si="4"/>
        <v>0</v>
      </c>
      <c r="AY21" s="3">
        <f t="shared" si="5"/>
        <v>0</v>
      </c>
    </row>
    <row r="22" spans="2:51" ht="18.75">
      <c r="B22" s="12">
        <f t="shared" si="6"/>
        <v>42052</v>
      </c>
      <c r="C22" s="14">
        <f t="shared" si="7"/>
        <v>42052</v>
      </c>
      <c r="D22" s="8"/>
      <c r="E22" s="43"/>
      <c r="F22" s="43"/>
      <c r="G22" s="43"/>
      <c r="H22" s="43"/>
      <c r="I22" s="9">
        <f ca="1" t="shared" si="8"/>
      </c>
      <c r="J22" s="9">
        <f t="shared" si="0"/>
      </c>
      <c r="K22" s="9">
        <f ca="1" t="shared" si="2"/>
        <v>0.2916666666666667</v>
      </c>
      <c r="L22" s="32">
        <f ca="1" t="shared" si="1"/>
        <v>-0.2916666666666667</v>
      </c>
      <c r="AW22" s="7">
        <f t="shared" si="3"/>
        <v>0.020833333333333332</v>
      </c>
      <c r="AX22" s="3">
        <f t="shared" si="4"/>
        <v>0</v>
      </c>
      <c r="AY22" s="3">
        <f t="shared" si="5"/>
        <v>0.2916666666666667</v>
      </c>
    </row>
    <row r="23" spans="2:51" ht="18.75">
      <c r="B23" s="12">
        <f t="shared" si="6"/>
        <v>42053</v>
      </c>
      <c r="C23" s="14">
        <f t="shared" si="7"/>
        <v>42053</v>
      </c>
      <c r="D23" s="8"/>
      <c r="E23" s="43"/>
      <c r="F23" s="43"/>
      <c r="G23" s="43"/>
      <c r="H23" s="43"/>
      <c r="I23" s="9">
        <f ca="1" t="shared" si="8"/>
      </c>
      <c r="J23" s="9">
        <f t="shared" si="0"/>
      </c>
      <c r="K23" s="9">
        <f ca="1" t="shared" si="2"/>
        <v>0.2916666666666667</v>
      </c>
      <c r="L23" s="32">
        <f ca="1" t="shared" si="1"/>
        <v>-0.2916666666666667</v>
      </c>
      <c r="AW23" s="7">
        <f t="shared" si="3"/>
        <v>0.020833333333333332</v>
      </c>
      <c r="AX23" s="3">
        <f t="shared" si="4"/>
        <v>0</v>
      </c>
      <c r="AY23" s="3">
        <f t="shared" si="5"/>
        <v>0.2916666666666667</v>
      </c>
    </row>
    <row r="24" spans="2:51" ht="18.75">
      <c r="B24" s="12">
        <f t="shared" si="6"/>
        <v>42054</v>
      </c>
      <c r="C24" s="14">
        <f t="shared" si="7"/>
        <v>42054</v>
      </c>
      <c r="D24" s="8"/>
      <c r="E24" s="43"/>
      <c r="F24" s="43"/>
      <c r="G24" s="43"/>
      <c r="H24" s="43"/>
      <c r="I24" s="9">
        <f ca="1" t="shared" si="8"/>
      </c>
      <c r="J24" s="9">
        <f t="shared" si="0"/>
      </c>
      <c r="K24" s="9">
        <f ca="1" t="shared" si="2"/>
        <v>0.2916666666666667</v>
      </c>
      <c r="L24" s="32">
        <f ca="1" t="shared" si="1"/>
        <v>-0.2916666666666667</v>
      </c>
      <c r="AW24" s="7">
        <f t="shared" si="3"/>
        <v>0.020833333333333332</v>
      </c>
      <c r="AX24" s="3">
        <f t="shared" si="4"/>
        <v>0</v>
      </c>
      <c r="AY24" s="3">
        <f t="shared" si="5"/>
        <v>0.2916666666666667</v>
      </c>
    </row>
    <row r="25" spans="2:51" ht="18.75">
      <c r="B25" s="12">
        <f t="shared" si="6"/>
        <v>42055</v>
      </c>
      <c r="C25" s="14">
        <f t="shared" si="7"/>
        <v>42055</v>
      </c>
      <c r="D25" s="8"/>
      <c r="E25" s="43"/>
      <c r="F25" s="43"/>
      <c r="G25" s="43"/>
      <c r="H25" s="43"/>
      <c r="I25" s="9">
        <f ca="1" t="shared" si="8"/>
      </c>
      <c r="J25" s="9">
        <f t="shared" si="0"/>
      </c>
      <c r="K25" s="9">
        <f ca="1" t="shared" si="2"/>
        <v>0.2916666666666667</v>
      </c>
      <c r="L25" s="32">
        <f ca="1" t="shared" si="1"/>
        <v>-0.2916666666666667</v>
      </c>
      <c r="AW25" s="7">
        <f t="shared" si="3"/>
        <v>0.020833333333333332</v>
      </c>
      <c r="AX25" s="3">
        <f t="shared" si="4"/>
        <v>0</v>
      </c>
      <c r="AY25" s="3">
        <f t="shared" si="5"/>
        <v>0.2916666666666667</v>
      </c>
    </row>
    <row r="26" spans="2:51" ht="18.75">
      <c r="B26" s="12">
        <f t="shared" si="6"/>
        <v>42056</v>
      </c>
      <c r="C26" s="14">
        <f t="shared" si="7"/>
        <v>42056</v>
      </c>
      <c r="D26" s="8"/>
      <c r="E26" s="43"/>
      <c r="F26" s="43"/>
      <c r="G26" s="43"/>
      <c r="H26" s="43"/>
      <c r="I26" s="9">
        <f ca="1" t="shared" si="8"/>
      </c>
      <c r="J26" s="9">
        <f t="shared" si="0"/>
      </c>
      <c r="K26" s="9">
        <f ca="1" t="shared" si="2"/>
        <v>0.2708333333333333</v>
      </c>
      <c r="L26" s="32">
        <f ca="1" t="shared" si="1"/>
        <v>-0.2708333333333333</v>
      </c>
      <c r="AW26" s="7">
        <f t="shared" si="3"/>
        <v>0.020833333333333332</v>
      </c>
      <c r="AX26" s="3">
        <f t="shared" si="4"/>
        <v>0</v>
      </c>
      <c r="AY26" s="3">
        <f t="shared" si="5"/>
        <v>0.2708333333333333</v>
      </c>
    </row>
    <row r="27" spans="2:51" ht="18.75">
      <c r="B27" s="12">
        <f t="shared" si="6"/>
        <v>42057</v>
      </c>
      <c r="C27" s="14">
        <f t="shared" si="7"/>
        <v>42057</v>
      </c>
      <c r="D27" s="8"/>
      <c r="E27" s="43"/>
      <c r="F27" s="43"/>
      <c r="G27" s="43"/>
      <c r="H27" s="43"/>
      <c r="I27" s="9">
        <f ca="1" t="shared" si="8"/>
      </c>
      <c r="J27" s="9">
        <f t="shared" si="0"/>
      </c>
      <c r="K27" s="9">
        <f ca="1" t="shared" si="2"/>
        <v>0</v>
      </c>
      <c r="L27" s="32">
        <f ca="1" t="shared" si="1"/>
        <v>0</v>
      </c>
      <c r="AW27" s="7">
        <f t="shared" si="3"/>
        <v>0.020833333333333332</v>
      </c>
      <c r="AX27" s="3">
        <f t="shared" si="4"/>
        <v>0</v>
      </c>
      <c r="AY27" s="3">
        <f t="shared" si="5"/>
        <v>0</v>
      </c>
    </row>
    <row r="28" spans="2:51" ht="18.75">
      <c r="B28" s="12">
        <f t="shared" si="6"/>
        <v>42058</v>
      </c>
      <c r="C28" s="14">
        <f t="shared" si="7"/>
        <v>42058</v>
      </c>
      <c r="D28" s="8"/>
      <c r="E28" s="43"/>
      <c r="F28" s="43"/>
      <c r="G28" s="43"/>
      <c r="H28" s="43"/>
      <c r="I28" s="9">
        <f ca="1" t="shared" si="8"/>
      </c>
      <c r="J28" s="9">
        <f t="shared" si="0"/>
      </c>
      <c r="K28" s="9">
        <f ca="1" t="shared" si="2"/>
        <v>0</v>
      </c>
      <c r="L28" s="32">
        <f ca="1" t="shared" si="1"/>
        <v>0</v>
      </c>
      <c r="AW28" s="7">
        <f t="shared" si="3"/>
        <v>0.020833333333333332</v>
      </c>
      <c r="AX28" s="3">
        <f t="shared" si="4"/>
        <v>0</v>
      </c>
      <c r="AY28" s="3">
        <f t="shared" si="5"/>
        <v>0</v>
      </c>
    </row>
    <row r="29" spans="2:51" ht="18.75">
      <c r="B29" s="12">
        <f t="shared" si="6"/>
        <v>42059</v>
      </c>
      <c r="C29" s="14">
        <f t="shared" si="7"/>
        <v>42059</v>
      </c>
      <c r="D29" s="8"/>
      <c r="E29" s="43"/>
      <c r="F29" s="43"/>
      <c r="G29" s="43"/>
      <c r="H29" s="43"/>
      <c r="I29" s="9">
        <f ca="1" t="shared" si="8"/>
      </c>
      <c r="J29" s="9">
        <f t="shared" si="0"/>
      </c>
      <c r="K29" s="9">
        <f ca="1" t="shared" si="2"/>
        <v>0.2916666666666667</v>
      </c>
      <c r="L29" s="32">
        <f ca="1" t="shared" si="1"/>
        <v>-0.2916666666666667</v>
      </c>
      <c r="AW29" s="7">
        <f t="shared" si="3"/>
        <v>0.020833333333333332</v>
      </c>
      <c r="AX29" s="3">
        <f t="shared" si="4"/>
        <v>0</v>
      </c>
      <c r="AY29" s="3">
        <f t="shared" si="5"/>
        <v>0.2916666666666667</v>
      </c>
    </row>
    <row r="30" spans="2:51" ht="18.75">
      <c r="B30" s="12">
        <f t="shared" si="6"/>
        <v>42060</v>
      </c>
      <c r="C30" s="14">
        <f t="shared" si="7"/>
        <v>42060</v>
      </c>
      <c r="D30" s="8"/>
      <c r="E30" s="43"/>
      <c r="F30" s="43"/>
      <c r="G30" s="43"/>
      <c r="H30" s="43"/>
      <c r="I30" s="9">
        <f ca="1" t="shared" si="8"/>
      </c>
      <c r="J30" s="9">
        <f t="shared" si="0"/>
      </c>
      <c r="K30" s="9">
        <f ca="1" t="shared" si="2"/>
        <v>0.2916666666666667</v>
      </c>
      <c r="L30" s="32">
        <f ca="1" t="shared" si="1"/>
        <v>-0.2916666666666667</v>
      </c>
      <c r="AW30" s="7">
        <f t="shared" si="3"/>
        <v>0.020833333333333332</v>
      </c>
      <c r="AX30" s="3">
        <f t="shared" si="4"/>
        <v>0</v>
      </c>
      <c r="AY30" s="3">
        <f t="shared" si="5"/>
        <v>0.2916666666666667</v>
      </c>
    </row>
    <row r="31" spans="2:51" ht="18.75">
      <c r="B31" s="12">
        <f t="shared" si="6"/>
        <v>42061</v>
      </c>
      <c r="C31" s="14">
        <f t="shared" si="7"/>
        <v>42061</v>
      </c>
      <c r="D31" s="8"/>
      <c r="E31" s="43"/>
      <c r="F31" s="43"/>
      <c r="G31" s="43"/>
      <c r="H31" s="43"/>
      <c r="I31" s="9">
        <f ca="1" t="shared" si="8"/>
      </c>
      <c r="J31" s="9">
        <f t="shared" si="0"/>
      </c>
      <c r="K31" s="9">
        <f ca="1" t="shared" si="2"/>
        <v>0.2916666666666667</v>
      </c>
      <c r="L31" s="32">
        <f ca="1" t="shared" si="1"/>
        <v>-0.2916666666666667</v>
      </c>
      <c r="AW31" s="7">
        <f t="shared" si="3"/>
        <v>0.020833333333333332</v>
      </c>
      <c r="AX31" s="3">
        <f t="shared" si="4"/>
        <v>0</v>
      </c>
      <c r="AY31" s="3">
        <f t="shared" si="5"/>
        <v>0.2916666666666667</v>
      </c>
    </row>
    <row r="32" spans="2:51" ht="18.75">
      <c r="B32" s="12">
        <f t="shared" si="6"/>
        <v>42062</v>
      </c>
      <c r="C32" s="14">
        <f t="shared" si="7"/>
        <v>42062</v>
      </c>
      <c r="D32" s="8"/>
      <c r="E32" s="43"/>
      <c r="F32" s="43"/>
      <c r="G32" s="43"/>
      <c r="H32" s="43"/>
      <c r="I32" s="9">
        <f ca="1" t="shared" si="8"/>
      </c>
      <c r="J32" s="9">
        <f t="shared" si="0"/>
      </c>
      <c r="K32" s="9">
        <f ca="1" t="shared" si="2"/>
        <v>0.2916666666666667</v>
      </c>
      <c r="L32" s="32">
        <f ca="1" t="shared" si="1"/>
        <v>-0.2916666666666667</v>
      </c>
      <c r="AW32" s="7">
        <f t="shared" si="3"/>
        <v>0.020833333333333332</v>
      </c>
      <c r="AX32" s="3">
        <f t="shared" si="4"/>
        <v>0</v>
      </c>
      <c r="AY32" s="3">
        <f t="shared" si="5"/>
        <v>0.2916666666666667</v>
      </c>
    </row>
    <row r="33" spans="2:51" ht="18.75">
      <c r="B33" s="12">
        <f>IF(B32&lt;&gt;"",IF(MONTH($B$1)&lt;MONTH(B32+1),"",B32+1),"")</f>
      </c>
      <c r="C33" s="14">
        <f t="shared" si="7"/>
      </c>
      <c r="D33" s="8"/>
      <c r="E33" s="43"/>
      <c r="F33" s="43"/>
      <c r="G33" s="43"/>
      <c r="H33" s="43"/>
      <c r="I33" s="9">
        <f ca="1" t="shared" si="8"/>
      </c>
      <c r="J33" s="9">
        <f t="shared" si="0"/>
      </c>
      <c r="K33" s="9">
        <f ca="1" t="shared" si="2"/>
      </c>
      <c r="L33" s="32">
        <f ca="1" t="shared" si="1"/>
      </c>
      <c r="AW33" s="7" t="e">
        <f t="shared" si="3"/>
        <v>#VALUE!</v>
      </c>
      <c r="AX33" s="3">
        <f t="shared" si="4"/>
        <v>0</v>
      </c>
      <c r="AY33" s="3" t="e">
        <f t="shared" si="5"/>
        <v>#VALUE!</v>
      </c>
    </row>
    <row r="34" spans="2:51" ht="18.75">
      <c r="B34" s="12">
        <f>IF(B33&lt;&gt;"",IF(MONTH($B$1)&lt;MONTH(B33+1),"",B33+1),"")</f>
      </c>
      <c r="C34" s="14">
        <f t="shared" si="7"/>
      </c>
      <c r="D34" s="8"/>
      <c r="E34" s="43"/>
      <c r="F34" s="43"/>
      <c r="G34" s="43"/>
      <c r="H34" s="43"/>
      <c r="I34" s="9">
        <f ca="1" t="shared" si="8"/>
      </c>
      <c r="J34" s="9">
        <f t="shared" si="0"/>
      </c>
      <c r="K34" s="9">
        <f ca="1" t="shared" si="2"/>
      </c>
      <c r="L34" s="32">
        <f ca="1" t="shared" si="1"/>
      </c>
      <c r="AW34" s="7" t="e">
        <f t="shared" si="3"/>
        <v>#VALUE!</v>
      </c>
      <c r="AX34" s="3">
        <f t="shared" si="4"/>
        <v>0</v>
      </c>
      <c r="AY34" s="3" t="e">
        <f t="shared" si="5"/>
        <v>#VALUE!</v>
      </c>
    </row>
    <row r="35" spans="2:51" ht="19.5" thickBot="1">
      <c r="B35" s="16">
        <f>IF(B34&lt;&gt;"",IF(MONTH($B$1)&lt;MONTH(B34+1),"",B34+1),"")</f>
      </c>
      <c r="C35" s="18">
        <f t="shared" si="7"/>
      </c>
      <c r="D35" s="20"/>
      <c r="E35" s="44"/>
      <c r="F35" s="44"/>
      <c r="G35" s="44"/>
      <c r="H35" s="44"/>
      <c r="I35" s="50">
        <f ca="1" t="shared" si="8"/>
      </c>
      <c r="J35" s="50">
        <f t="shared" si="0"/>
      </c>
      <c r="K35" s="58">
        <f ca="1" t="shared" si="2"/>
      </c>
      <c r="L35" s="33">
        <f ca="1" t="shared" si="1"/>
      </c>
      <c r="AW35" s="7" t="e">
        <f t="shared" si="3"/>
        <v>#VALUE!</v>
      </c>
      <c r="AX35" s="3">
        <f t="shared" si="4"/>
        <v>0</v>
      </c>
      <c r="AY35" s="3" t="e">
        <f t="shared" si="5"/>
        <v>#VALUE!</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5.750000000000001</v>
      </c>
      <c r="L37" s="39">
        <f>SUM(L5:L35)</f>
        <v>-5.750000000000001</v>
      </c>
    </row>
    <row r="38" ht="15">
      <c r="B38" s="1"/>
    </row>
    <row r="39" ht="15">
      <c r="B39" s="1"/>
    </row>
  </sheetData>
  <sheetProtection selectLockedCells="1"/>
  <mergeCells count="4">
    <mergeCell ref="B37:I37"/>
    <mergeCell ref="E3:H3"/>
    <mergeCell ref="N3:P3"/>
    <mergeCell ref="B1:L1"/>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0" activePane="bottomRight" state="frozen"/>
      <selection pane="topLeft" activeCell="J25" sqref="J25"/>
      <selection pane="topRight" activeCell="J25" sqref="J25"/>
      <selection pane="bottomLeft" activeCell="J25" sqref="J25"/>
      <selection pane="bottomRight" activeCell="I5" sqref="I5:K35"/>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42063</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42063</v>
      </c>
      <c r="C5" s="13">
        <f>B5</f>
        <v>42063</v>
      </c>
      <c r="D5" s="40"/>
      <c r="E5" s="41"/>
      <c r="F5" s="42"/>
      <c r="G5" s="41"/>
      <c r="H5" s="42"/>
      <c r="I5" s="15">
        <f ca="1">IF(AX5=0,"",IF(AW5=0,"",IF(OR(B5&lt;=TODAY(),AX5),AW5,"")))</f>
      </c>
      <c r="J5" s="15">
        <f aca="true" t="shared" si="0" ref="J5:J35">IF(AX5=0,"",IF(I5&lt;&gt;"",AX5-I5,AX5))</f>
      </c>
      <c r="K5" s="15">
        <f ca="1">IF(OR(B5&lt;=TODAY(),J5),AY5,"")</f>
        <v>0.2708333333333333</v>
      </c>
      <c r="L5" s="34">
        <f aca="true" ca="1" t="shared" si="1" ref="L5:L35">IF(OR(B5&lt;=TODAY(),J5),IF(J5&lt;&gt;"",IF(J5-K5=0,"",J5-K5),IF(K5&lt;&gt;"",-K5,"")),"")</f>
        <v>-0.2708333333333333</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0.2708333333333333</v>
      </c>
    </row>
    <row r="6" spans="2:51" ht="18.75">
      <c r="B6" s="12">
        <f>B5+1</f>
        <v>42064</v>
      </c>
      <c r="C6" s="14">
        <f>B6</f>
        <v>42064</v>
      </c>
      <c r="D6" s="8"/>
      <c r="E6" s="43"/>
      <c r="F6" s="43"/>
      <c r="G6" s="43"/>
      <c r="H6" s="43"/>
      <c r="I6" s="9">
        <f ca="1">IF(AX6=0,"",IF(AW6=0,"",IF(OR(B6&lt;=TODAY(),AX6),AW6,"")))</f>
      </c>
      <c r="J6" s="9">
        <f t="shared" si="0"/>
      </c>
      <c r="K6" s="9">
        <f aca="true" ca="1" t="shared" si="2" ref="K6:K35">IF(OR(B6&lt;=TODAY(),J6),AY6,"")</f>
        <v>0</v>
      </c>
      <c r="L6" s="32">
        <f ca="1" t="shared" si="1"/>
        <v>0</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v>
      </c>
    </row>
    <row r="7" spans="2:51" ht="18.75">
      <c r="B7" s="12">
        <f aca="true" t="shared" si="6" ref="B7:B32">B6+1</f>
        <v>42065</v>
      </c>
      <c r="C7" s="14">
        <f aca="true" t="shared" si="7" ref="C7:C35">B7</f>
        <v>42065</v>
      </c>
      <c r="D7" s="8"/>
      <c r="E7" s="43"/>
      <c r="F7" s="43"/>
      <c r="G7" s="43"/>
      <c r="H7" s="43"/>
      <c r="I7" s="9">
        <f aca="true" ca="1" t="shared" si="8" ref="I7:I35">IF(AX7=0,"",IF(AW7=0,"",IF(OR(B7&lt;=TODAY(),AX7),AW7,"")))</f>
      </c>
      <c r="J7" s="9">
        <f t="shared" si="0"/>
      </c>
      <c r="K7" s="9">
        <f ca="1" t="shared" si="2"/>
        <v>0</v>
      </c>
      <c r="L7" s="32">
        <f ca="1" t="shared" si="1"/>
        <v>0</v>
      </c>
      <c r="N7" s="27">
        <v>41641</v>
      </c>
      <c r="O7" s="47">
        <v>0.2916666666666667</v>
      </c>
      <c r="P7" s="47">
        <v>0.020833333333333332</v>
      </c>
      <c r="AW7" s="7">
        <f t="shared" si="3"/>
        <v>0.020833333333333332</v>
      </c>
      <c r="AX7" s="3">
        <f t="shared" si="4"/>
        <v>0</v>
      </c>
      <c r="AY7" s="3">
        <f t="shared" si="5"/>
        <v>0</v>
      </c>
    </row>
    <row r="8" spans="2:51" ht="18.75">
      <c r="B8" s="12">
        <f t="shared" si="6"/>
        <v>42066</v>
      </c>
      <c r="C8" s="14">
        <f t="shared" si="7"/>
        <v>42066</v>
      </c>
      <c r="D8" s="8"/>
      <c r="E8" s="43"/>
      <c r="F8" s="43"/>
      <c r="G8" s="43"/>
      <c r="H8" s="43"/>
      <c r="I8" s="9">
        <f ca="1" t="shared" si="8"/>
      </c>
      <c r="J8" s="9">
        <f t="shared" si="0"/>
      </c>
      <c r="K8" s="9">
        <f ca="1" t="shared" si="2"/>
        <v>0.2916666666666667</v>
      </c>
      <c r="L8" s="32">
        <f ca="1" t="shared" si="1"/>
        <v>-0.2916666666666667</v>
      </c>
      <c r="N8" s="27">
        <v>41642</v>
      </c>
      <c r="O8" s="47">
        <v>0.2916666666666667</v>
      </c>
      <c r="P8" s="47">
        <v>0.020833333333333332</v>
      </c>
      <c r="AW8" s="7">
        <f t="shared" si="3"/>
        <v>0.020833333333333332</v>
      </c>
      <c r="AX8" s="3">
        <f t="shared" si="4"/>
        <v>0</v>
      </c>
      <c r="AY8" s="3">
        <f t="shared" si="5"/>
        <v>0.2916666666666667</v>
      </c>
    </row>
    <row r="9" spans="2:51" ht="18.75">
      <c r="B9" s="12">
        <f t="shared" si="6"/>
        <v>42067</v>
      </c>
      <c r="C9" s="14">
        <f t="shared" si="7"/>
        <v>42067</v>
      </c>
      <c r="D9" s="8"/>
      <c r="E9" s="43"/>
      <c r="F9" s="43"/>
      <c r="G9" s="43"/>
      <c r="H9" s="43"/>
      <c r="I9" s="9">
        <f ca="1" t="shared" si="8"/>
      </c>
      <c r="J9" s="9">
        <f t="shared" si="0"/>
      </c>
      <c r="K9" s="9">
        <f ca="1" t="shared" si="2"/>
        <v>0.2916666666666667</v>
      </c>
      <c r="L9" s="32">
        <f ca="1" t="shared" si="1"/>
        <v>-0.2916666666666667</v>
      </c>
      <c r="N9" s="27">
        <v>41643</v>
      </c>
      <c r="O9" s="47">
        <v>0.2708333333333333</v>
      </c>
      <c r="P9" s="47">
        <v>0.020833333333333332</v>
      </c>
      <c r="AW9" s="7">
        <f t="shared" si="3"/>
        <v>0.020833333333333332</v>
      </c>
      <c r="AX9" s="3">
        <f t="shared" si="4"/>
        <v>0</v>
      </c>
      <c r="AY9" s="3">
        <f t="shared" si="5"/>
        <v>0.2916666666666667</v>
      </c>
    </row>
    <row r="10" spans="2:51" ht="18.75">
      <c r="B10" s="12">
        <f t="shared" si="6"/>
        <v>42068</v>
      </c>
      <c r="C10" s="14">
        <f t="shared" si="7"/>
        <v>42068</v>
      </c>
      <c r="D10" s="8"/>
      <c r="E10" s="43"/>
      <c r="F10" s="43"/>
      <c r="G10" s="43"/>
      <c r="H10" s="43"/>
      <c r="I10" s="9">
        <f ca="1" t="shared" si="8"/>
      </c>
      <c r="J10" s="9">
        <f t="shared" si="0"/>
      </c>
      <c r="K10" s="9">
        <f ca="1" t="shared" si="2"/>
        <v>0.2916666666666667</v>
      </c>
      <c r="L10" s="32">
        <f ca="1" t="shared" si="1"/>
        <v>-0.2916666666666667</v>
      </c>
      <c r="N10" s="28">
        <v>41644</v>
      </c>
      <c r="O10" s="48">
        <v>0</v>
      </c>
      <c r="P10" s="48">
        <v>0.020833333333333332</v>
      </c>
      <c r="AW10" s="7">
        <f t="shared" si="3"/>
        <v>0.020833333333333332</v>
      </c>
      <c r="AX10" s="3">
        <f t="shared" si="4"/>
        <v>0</v>
      </c>
      <c r="AY10" s="3">
        <f t="shared" si="5"/>
        <v>0.2916666666666667</v>
      </c>
    </row>
    <row r="11" spans="2:51" ht="19.5" thickBot="1">
      <c r="B11" s="12">
        <f t="shared" si="6"/>
        <v>42069</v>
      </c>
      <c r="C11" s="14">
        <f t="shared" si="7"/>
        <v>42069</v>
      </c>
      <c r="D11" s="8"/>
      <c r="E11" s="43"/>
      <c r="F11" s="43"/>
      <c r="G11" s="43"/>
      <c r="H11" s="43"/>
      <c r="I11" s="9">
        <f ca="1" t="shared" si="8"/>
      </c>
      <c r="J11" s="9">
        <f t="shared" si="0"/>
      </c>
      <c r="K11" s="9">
        <f ca="1" t="shared" si="2"/>
        <v>0.2916666666666667</v>
      </c>
      <c r="L11" s="32">
        <f ca="1" t="shared" si="1"/>
        <v>-0.2916666666666667</v>
      </c>
      <c r="N11" s="35">
        <v>41645</v>
      </c>
      <c r="O11" s="49">
        <v>0</v>
      </c>
      <c r="P11" s="49">
        <v>0.020833333333333332</v>
      </c>
      <c r="AW11" s="7">
        <f t="shared" si="3"/>
        <v>0.020833333333333332</v>
      </c>
      <c r="AX11" s="3">
        <f t="shared" si="4"/>
        <v>0</v>
      </c>
      <c r="AY11" s="3">
        <f t="shared" si="5"/>
        <v>0.2916666666666667</v>
      </c>
    </row>
    <row r="12" spans="2:51" ht="20.25" thickBot="1" thickTop="1">
      <c r="B12" s="12">
        <f t="shared" si="6"/>
        <v>42070</v>
      </c>
      <c r="C12" s="14">
        <f t="shared" si="7"/>
        <v>42070</v>
      </c>
      <c r="D12" s="8"/>
      <c r="E12" s="43"/>
      <c r="F12" s="43"/>
      <c r="G12" s="43"/>
      <c r="H12" s="43"/>
      <c r="I12" s="9">
        <f ca="1" t="shared" si="8"/>
      </c>
      <c r="J12" s="9">
        <f t="shared" si="0"/>
      </c>
      <c r="K12" s="9">
        <f ca="1" t="shared" si="2"/>
        <v>0.2708333333333333</v>
      </c>
      <c r="L12" s="32">
        <f ca="1" t="shared" si="1"/>
        <v>-0.2708333333333333</v>
      </c>
      <c r="N12" s="37" t="s">
        <v>9</v>
      </c>
      <c r="O12" s="36">
        <f>SUM(O5:O11)</f>
        <v>1.4375</v>
      </c>
      <c r="P12" s="38"/>
      <c r="AW12" s="7">
        <f t="shared" si="3"/>
        <v>0.020833333333333332</v>
      </c>
      <c r="AX12" s="3">
        <f t="shared" si="4"/>
        <v>0</v>
      </c>
      <c r="AY12" s="3">
        <f t="shared" si="5"/>
        <v>0.2708333333333333</v>
      </c>
    </row>
    <row r="13" spans="2:51" ht="19.5" thickTop="1">
      <c r="B13" s="12">
        <f t="shared" si="6"/>
        <v>42071</v>
      </c>
      <c r="C13" s="14">
        <f t="shared" si="7"/>
        <v>42071</v>
      </c>
      <c r="D13" s="8"/>
      <c r="E13" s="43"/>
      <c r="F13" s="43"/>
      <c r="G13" s="43"/>
      <c r="H13" s="43"/>
      <c r="I13" s="9">
        <f ca="1" t="shared" si="8"/>
      </c>
      <c r="J13" s="9">
        <f t="shared" si="0"/>
      </c>
      <c r="K13" s="9">
        <f ca="1" t="shared" si="2"/>
        <v>0</v>
      </c>
      <c r="L13" s="32">
        <f ca="1" t="shared" si="1"/>
        <v>0</v>
      </c>
      <c r="N13" s="21"/>
      <c r="O13" s="21"/>
      <c r="AW13" s="7">
        <f t="shared" si="3"/>
        <v>0.020833333333333332</v>
      </c>
      <c r="AX13" s="3">
        <f t="shared" si="4"/>
        <v>0</v>
      </c>
      <c r="AY13" s="3">
        <f t="shared" si="5"/>
        <v>0</v>
      </c>
    </row>
    <row r="14" spans="2:51" ht="18.75">
      <c r="B14" s="12">
        <f t="shared" si="6"/>
        <v>42072</v>
      </c>
      <c r="C14" s="14">
        <f t="shared" si="7"/>
        <v>42072</v>
      </c>
      <c r="D14" s="8"/>
      <c r="E14" s="43"/>
      <c r="F14" s="43"/>
      <c r="G14" s="43"/>
      <c r="H14" s="43"/>
      <c r="I14" s="9">
        <f ca="1" t="shared" si="8"/>
      </c>
      <c r="J14" s="9">
        <f t="shared" si="0"/>
      </c>
      <c r="K14" s="9">
        <f ca="1" t="shared" si="2"/>
        <v>0</v>
      </c>
      <c r="L14" s="32">
        <f ca="1" t="shared" si="1"/>
        <v>0</v>
      </c>
      <c r="N14" s="4"/>
      <c r="O14" s="7"/>
      <c r="P14" s="4"/>
      <c r="AW14" s="7">
        <f t="shared" si="3"/>
        <v>0.020833333333333332</v>
      </c>
      <c r="AX14" s="3">
        <f t="shared" si="4"/>
        <v>0</v>
      </c>
      <c r="AY14" s="3">
        <f t="shared" si="5"/>
        <v>0</v>
      </c>
    </row>
    <row r="15" spans="2:51" ht="18.75">
      <c r="B15" s="12">
        <f t="shared" si="6"/>
        <v>42073</v>
      </c>
      <c r="C15" s="14">
        <f t="shared" si="7"/>
        <v>42073</v>
      </c>
      <c r="D15" s="8"/>
      <c r="E15" s="43"/>
      <c r="F15" s="43"/>
      <c r="G15" s="43"/>
      <c r="H15" s="43"/>
      <c r="I15" s="9">
        <f ca="1" t="shared" si="8"/>
      </c>
      <c r="J15" s="9">
        <f t="shared" si="0"/>
      </c>
      <c r="K15" s="9">
        <f ca="1" t="shared" si="2"/>
        <v>0.2916666666666667</v>
      </c>
      <c r="L15" s="32">
        <f ca="1">IF(OR(B15&lt;=TODAY(),J15),IF(J15&lt;&gt;"",IF(J15-K15=0,"",J15-K15),IF(K15&lt;&gt;"",-K15,"")),"")</f>
        <v>-0.2916666666666667</v>
      </c>
      <c r="AW15" s="7">
        <f t="shared" si="3"/>
        <v>0.020833333333333332</v>
      </c>
      <c r="AX15" s="3">
        <f t="shared" si="4"/>
        <v>0</v>
      </c>
      <c r="AY15" s="3">
        <f t="shared" si="5"/>
        <v>0.2916666666666667</v>
      </c>
    </row>
    <row r="16" spans="2:51" ht="18.75">
      <c r="B16" s="12">
        <f t="shared" si="6"/>
        <v>42074</v>
      </c>
      <c r="C16" s="14">
        <f t="shared" si="7"/>
        <v>42074</v>
      </c>
      <c r="D16" s="8"/>
      <c r="E16" s="43"/>
      <c r="F16" s="43"/>
      <c r="G16" s="43"/>
      <c r="H16" s="43"/>
      <c r="I16" s="9">
        <f ca="1" t="shared" si="8"/>
      </c>
      <c r="J16" s="9">
        <f t="shared" si="0"/>
      </c>
      <c r="K16" s="9">
        <f ca="1" t="shared" si="2"/>
        <v>0.2916666666666667</v>
      </c>
      <c r="L16" s="32">
        <f ca="1" t="shared" si="1"/>
        <v>-0.2916666666666667</v>
      </c>
      <c r="AW16" s="7">
        <f t="shared" si="3"/>
        <v>0.020833333333333332</v>
      </c>
      <c r="AX16" s="3">
        <f t="shared" si="4"/>
        <v>0</v>
      </c>
      <c r="AY16" s="3">
        <f t="shared" si="5"/>
        <v>0.2916666666666667</v>
      </c>
    </row>
    <row r="17" spans="2:51" ht="18.75">
      <c r="B17" s="12">
        <f t="shared" si="6"/>
        <v>42075</v>
      </c>
      <c r="C17" s="14">
        <f t="shared" si="7"/>
        <v>42075</v>
      </c>
      <c r="D17" s="8"/>
      <c r="E17" s="43"/>
      <c r="F17" s="43"/>
      <c r="G17" s="43"/>
      <c r="H17" s="43"/>
      <c r="I17" s="9">
        <f ca="1" t="shared" si="8"/>
      </c>
      <c r="J17" s="9">
        <f t="shared" si="0"/>
      </c>
      <c r="K17" s="9">
        <f ca="1" t="shared" si="2"/>
        <v>0.2916666666666667</v>
      </c>
      <c r="L17" s="32">
        <f ca="1" t="shared" si="1"/>
        <v>-0.2916666666666667</v>
      </c>
      <c r="AW17" s="7">
        <f t="shared" si="3"/>
        <v>0.020833333333333332</v>
      </c>
      <c r="AX17" s="3">
        <f t="shared" si="4"/>
        <v>0</v>
      </c>
      <c r="AY17" s="3">
        <f t="shared" si="5"/>
        <v>0.2916666666666667</v>
      </c>
    </row>
    <row r="18" spans="2:51" ht="18.75">
      <c r="B18" s="12">
        <f t="shared" si="6"/>
        <v>42076</v>
      </c>
      <c r="C18" s="14">
        <f t="shared" si="7"/>
        <v>42076</v>
      </c>
      <c r="D18" s="8"/>
      <c r="E18" s="43"/>
      <c r="F18" s="43"/>
      <c r="G18" s="43"/>
      <c r="H18" s="43"/>
      <c r="I18" s="9">
        <f ca="1" t="shared" si="8"/>
      </c>
      <c r="J18" s="9">
        <f>IF(AX18=0,"",IF(I18&lt;&gt;"",AX18-I18,AX18))</f>
      </c>
      <c r="K18" s="9">
        <f ca="1" t="shared" si="2"/>
        <v>0.2916666666666667</v>
      </c>
      <c r="L18" s="32">
        <f ca="1" t="shared" si="1"/>
        <v>-0.2916666666666667</v>
      </c>
      <c r="AW18" s="7">
        <f t="shared" si="3"/>
        <v>0.020833333333333332</v>
      </c>
      <c r="AX18" s="3">
        <f t="shared" si="4"/>
        <v>0</v>
      </c>
      <c r="AY18" s="3">
        <f t="shared" si="5"/>
        <v>0.2916666666666667</v>
      </c>
    </row>
    <row r="19" spans="2:51" ht="18.75">
      <c r="B19" s="12">
        <f t="shared" si="6"/>
        <v>42077</v>
      </c>
      <c r="C19" s="14">
        <f t="shared" si="7"/>
        <v>42077</v>
      </c>
      <c r="D19" s="8"/>
      <c r="E19" s="43"/>
      <c r="F19" s="43"/>
      <c r="G19" s="43"/>
      <c r="H19" s="43"/>
      <c r="I19" s="9">
        <f ca="1" t="shared" si="8"/>
      </c>
      <c r="J19" s="9">
        <f t="shared" si="0"/>
      </c>
      <c r="K19" s="9">
        <f ca="1" t="shared" si="2"/>
        <v>0.2708333333333333</v>
      </c>
      <c r="L19" s="32">
        <f ca="1" t="shared" si="1"/>
        <v>-0.2708333333333333</v>
      </c>
      <c r="AW19" s="7">
        <f t="shared" si="3"/>
        <v>0.020833333333333332</v>
      </c>
      <c r="AX19" s="3">
        <f t="shared" si="4"/>
        <v>0</v>
      </c>
      <c r="AY19" s="3">
        <f t="shared" si="5"/>
        <v>0.2708333333333333</v>
      </c>
    </row>
    <row r="20" spans="2:51" ht="18.75">
      <c r="B20" s="12">
        <f t="shared" si="6"/>
        <v>42078</v>
      </c>
      <c r="C20" s="14">
        <f t="shared" si="7"/>
        <v>42078</v>
      </c>
      <c r="D20" s="8"/>
      <c r="E20" s="43"/>
      <c r="F20" s="43"/>
      <c r="G20" s="43"/>
      <c r="H20" s="43"/>
      <c r="I20" s="9">
        <f ca="1" t="shared" si="8"/>
      </c>
      <c r="J20" s="9">
        <f t="shared" si="0"/>
      </c>
      <c r="K20" s="9">
        <f ca="1" t="shared" si="2"/>
        <v>0</v>
      </c>
      <c r="L20" s="32">
        <f ca="1" t="shared" si="1"/>
        <v>0</v>
      </c>
      <c r="AW20" s="7">
        <f t="shared" si="3"/>
        <v>0.020833333333333332</v>
      </c>
      <c r="AX20" s="3">
        <f t="shared" si="4"/>
        <v>0</v>
      </c>
      <c r="AY20" s="3">
        <f t="shared" si="5"/>
        <v>0</v>
      </c>
    </row>
    <row r="21" spans="2:51" ht="18.75">
      <c r="B21" s="12">
        <f t="shared" si="6"/>
        <v>42079</v>
      </c>
      <c r="C21" s="14">
        <f t="shared" si="7"/>
        <v>42079</v>
      </c>
      <c r="D21" s="8"/>
      <c r="E21" s="43"/>
      <c r="F21" s="43"/>
      <c r="G21" s="43"/>
      <c r="H21" s="43"/>
      <c r="I21" s="9">
        <f ca="1" t="shared" si="8"/>
      </c>
      <c r="J21" s="9">
        <f t="shared" si="0"/>
      </c>
      <c r="K21" s="9">
        <f ca="1" t="shared" si="2"/>
        <v>0</v>
      </c>
      <c r="L21" s="32">
        <f ca="1" t="shared" si="1"/>
        <v>0</v>
      </c>
      <c r="AW21" s="7">
        <f t="shared" si="3"/>
        <v>0.020833333333333332</v>
      </c>
      <c r="AX21" s="3">
        <f t="shared" si="4"/>
        <v>0</v>
      </c>
      <c r="AY21" s="3">
        <f t="shared" si="5"/>
        <v>0</v>
      </c>
    </row>
    <row r="22" spans="2:51" ht="18.75">
      <c r="B22" s="12">
        <f t="shared" si="6"/>
        <v>42080</v>
      </c>
      <c r="C22" s="14">
        <f t="shared" si="7"/>
        <v>42080</v>
      </c>
      <c r="D22" s="8"/>
      <c r="E22" s="43"/>
      <c r="F22" s="43"/>
      <c r="G22" s="43"/>
      <c r="H22" s="43"/>
      <c r="I22" s="9">
        <f ca="1" t="shared" si="8"/>
      </c>
      <c r="J22" s="9">
        <f t="shared" si="0"/>
      </c>
      <c r="K22" s="9">
        <f ca="1" t="shared" si="2"/>
        <v>0.2916666666666667</v>
      </c>
      <c r="L22" s="32">
        <f ca="1" t="shared" si="1"/>
        <v>-0.2916666666666667</v>
      </c>
      <c r="AW22" s="7">
        <f t="shared" si="3"/>
        <v>0.020833333333333332</v>
      </c>
      <c r="AX22" s="3">
        <f t="shared" si="4"/>
        <v>0</v>
      </c>
      <c r="AY22" s="3">
        <f t="shared" si="5"/>
        <v>0.2916666666666667</v>
      </c>
    </row>
    <row r="23" spans="2:51" ht="18.75">
      <c r="B23" s="12">
        <f t="shared" si="6"/>
        <v>42081</v>
      </c>
      <c r="C23" s="14">
        <f t="shared" si="7"/>
        <v>42081</v>
      </c>
      <c r="D23" s="8"/>
      <c r="E23" s="43"/>
      <c r="F23" s="43"/>
      <c r="G23" s="43"/>
      <c r="H23" s="43"/>
      <c r="I23" s="9">
        <f ca="1" t="shared" si="8"/>
      </c>
      <c r="J23" s="9">
        <f t="shared" si="0"/>
      </c>
      <c r="K23" s="9">
        <f ca="1" t="shared" si="2"/>
        <v>0.2916666666666667</v>
      </c>
      <c r="L23" s="32">
        <f ca="1" t="shared" si="1"/>
        <v>-0.2916666666666667</v>
      </c>
      <c r="AW23" s="7">
        <f t="shared" si="3"/>
        <v>0.020833333333333332</v>
      </c>
      <c r="AX23" s="3">
        <f t="shared" si="4"/>
        <v>0</v>
      </c>
      <c r="AY23" s="3">
        <f t="shared" si="5"/>
        <v>0.2916666666666667</v>
      </c>
    </row>
    <row r="24" spans="2:51" ht="18.75">
      <c r="B24" s="12">
        <f t="shared" si="6"/>
        <v>42082</v>
      </c>
      <c r="C24" s="14">
        <f t="shared" si="7"/>
        <v>42082</v>
      </c>
      <c r="D24" s="8"/>
      <c r="E24" s="43"/>
      <c r="F24" s="43"/>
      <c r="G24" s="43"/>
      <c r="H24" s="43"/>
      <c r="I24" s="9">
        <f ca="1" t="shared" si="8"/>
      </c>
      <c r="J24" s="9">
        <f t="shared" si="0"/>
      </c>
      <c r="K24" s="9">
        <f ca="1" t="shared" si="2"/>
        <v>0.2916666666666667</v>
      </c>
      <c r="L24" s="32">
        <f ca="1" t="shared" si="1"/>
        <v>-0.2916666666666667</v>
      </c>
      <c r="AW24" s="7">
        <f t="shared" si="3"/>
        <v>0.020833333333333332</v>
      </c>
      <c r="AX24" s="3">
        <f t="shared" si="4"/>
        <v>0</v>
      </c>
      <c r="AY24" s="3">
        <f t="shared" si="5"/>
        <v>0.2916666666666667</v>
      </c>
    </row>
    <row r="25" spans="2:51" ht="18.75">
      <c r="B25" s="12">
        <f t="shared" si="6"/>
        <v>42083</v>
      </c>
      <c r="C25" s="14">
        <f t="shared" si="7"/>
        <v>42083</v>
      </c>
      <c r="D25" s="8"/>
      <c r="E25" s="43"/>
      <c r="F25" s="43"/>
      <c r="G25" s="43"/>
      <c r="H25" s="43"/>
      <c r="I25" s="9">
        <f ca="1" t="shared" si="8"/>
      </c>
      <c r="J25" s="9">
        <f t="shared" si="0"/>
      </c>
      <c r="K25" s="9">
        <f ca="1" t="shared" si="2"/>
        <v>0.2916666666666667</v>
      </c>
      <c r="L25" s="32">
        <f ca="1" t="shared" si="1"/>
        <v>-0.2916666666666667</v>
      </c>
      <c r="AW25" s="7">
        <f t="shared" si="3"/>
        <v>0.020833333333333332</v>
      </c>
      <c r="AX25" s="3">
        <f t="shared" si="4"/>
        <v>0</v>
      </c>
      <c r="AY25" s="3">
        <f t="shared" si="5"/>
        <v>0.2916666666666667</v>
      </c>
    </row>
    <row r="26" spans="2:51" ht="18.75">
      <c r="B26" s="12">
        <f t="shared" si="6"/>
        <v>42084</v>
      </c>
      <c r="C26" s="14">
        <f t="shared" si="7"/>
        <v>42084</v>
      </c>
      <c r="D26" s="8"/>
      <c r="E26" s="43"/>
      <c r="F26" s="43"/>
      <c r="G26" s="43"/>
      <c r="H26" s="43"/>
      <c r="I26" s="9">
        <f ca="1" t="shared" si="8"/>
      </c>
      <c r="J26" s="9">
        <f t="shared" si="0"/>
      </c>
      <c r="K26" s="9">
        <f ca="1" t="shared" si="2"/>
        <v>0.2708333333333333</v>
      </c>
      <c r="L26" s="32">
        <f ca="1" t="shared" si="1"/>
        <v>-0.2708333333333333</v>
      </c>
      <c r="AW26" s="7">
        <f t="shared" si="3"/>
        <v>0.020833333333333332</v>
      </c>
      <c r="AX26" s="3">
        <f t="shared" si="4"/>
        <v>0</v>
      </c>
      <c r="AY26" s="3">
        <f t="shared" si="5"/>
        <v>0.2708333333333333</v>
      </c>
    </row>
    <row r="27" spans="2:51" ht="18.75">
      <c r="B27" s="12">
        <f t="shared" si="6"/>
        <v>42085</v>
      </c>
      <c r="C27" s="14">
        <f t="shared" si="7"/>
        <v>42085</v>
      </c>
      <c r="D27" s="8"/>
      <c r="E27" s="43"/>
      <c r="F27" s="43"/>
      <c r="G27" s="43"/>
      <c r="H27" s="43"/>
      <c r="I27" s="9">
        <f ca="1" t="shared" si="8"/>
      </c>
      <c r="J27" s="9">
        <f t="shared" si="0"/>
      </c>
      <c r="K27" s="9">
        <f ca="1" t="shared" si="2"/>
        <v>0</v>
      </c>
      <c r="L27" s="32">
        <f ca="1" t="shared" si="1"/>
        <v>0</v>
      </c>
      <c r="AW27" s="7">
        <f t="shared" si="3"/>
        <v>0.020833333333333332</v>
      </c>
      <c r="AX27" s="3">
        <f t="shared" si="4"/>
        <v>0</v>
      </c>
      <c r="AY27" s="3">
        <f t="shared" si="5"/>
        <v>0</v>
      </c>
    </row>
    <row r="28" spans="2:51" ht="18.75">
      <c r="B28" s="12">
        <f t="shared" si="6"/>
        <v>42086</v>
      </c>
      <c r="C28" s="14">
        <f t="shared" si="7"/>
        <v>42086</v>
      </c>
      <c r="D28" s="8"/>
      <c r="E28" s="43"/>
      <c r="F28" s="43"/>
      <c r="G28" s="43"/>
      <c r="H28" s="43"/>
      <c r="I28" s="9">
        <f ca="1" t="shared" si="8"/>
      </c>
      <c r="J28" s="9">
        <f t="shared" si="0"/>
      </c>
      <c r="K28" s="9">
        <f ca="1" t="shared" si="2"/>
        <v>0</v>
      </c>
      <c r="L28" s="32">
        <f ca="1" t="shared" si="1"/>
        <v>0</v>
      </c>
      <c r="AW28" s="7">
        <f t="shared" si="3"/>
        <v>0.020833333333333332</v>
      </c>
      <c r="AX28" s="3">
        <f t="shared" si="4"/>
        <v>0</v>
      </c>
      <c r="AY28" s="3">
        <f t="shared" si="5"/>
        <v>0</v>
      </c>
    </row>
    <row r="29" spans="2:51" ht="18.75">
      <c r="B29" s="12">
        <f t="shared" si="6"/>
        <v>42087</v>
      </c>
      <c r="C29" s="14">
        <f t="shared" si="7"/>
        <v>42087</v>
      </c>
      <c r="D29" s="8"/>
      <c r="E29" s="43"/>
      <c r="F29" s="43"/>
      <c r="G29" s="43"/>
      <c r="H29" s="43"/>
      <c r="I29" s="9">
        <f ca="1" t="shared" si="8"/>
      </c>
      <c r="J29" s="9">
        <f t="shared" si="0"/>
      </c>
      <c r="K29" s="9">
        <f ca="1" t="shared" si="2"/>
        <v>0.2916666666666667</v>
      </c>
      <c r="L29" s="32">
        <f ca="1" t="shared" si="1"/>
        <v>-0.2916666666666667</v>
      </c>
      <c r="AW29" s="7">
        <f t="shared" si="3"/>
        <v>0.020833333333333332</v>
      </c>
      <c r="AX29" s="3">
        <f t="shared" si="4"/>
        <v>0</v>
      </c>
      <c r="AY29" s="3">
        <f t="shared" si="5"/>
        <v>0.2916666666666667</v>
      </c>
    </row>
    <row r="30" spans="2:51" ht="18.75">
      <c r="B30" s="12">
        <f t="shared" si="6"/>
        <v>42088</v>
      </c>
      <c r="C30" s="14">
        <f t="shared" si="7"/>
        <v>42088</v>
      </c>
      <c r="D30" s="8"/>
      <c r="E30" s="43"/>
      <c r="F30" s="43"/>
      <c r="G30" s="43"/>
      <c r="H30" s="43"/>
      <c r="I30" s="9">
        <f ca="1" t="shared" si="8"/>
      </c>
      <c r="J30" s="9">
        <f t="shared" si="0"/>
      </c>
      <c r="K30" s="9">
        <f ca="1" t="shared" si="2"/>
        <v>0.2916666666666667</v>
      </c>
      <c r="L30" s="32">
        <f ca="1" t="shared" si="1"/>
        <v>-0.2916666666666667</v>
      </c>
      <c r="AW30" s="7">
        <f t="shared" si="3"/>
        <v>0.020833333333333332</v>
      </c>
      <c r="AX30" s="3">
        <f t="shared" si="4"/>
        <v>0</v>
      </c>
      <c r="AY30" s="3">
        <f t="shared" si="5"/>
        <v>0.2916666666666667</v>
      </c>
    </row>
    <row r="31" spans="2:51" ht="18.75">
      <c r="B31" s="12">
        <f t="shared" si="6"/>
        <v>42089</v>
      </c>
      <c r="C31" s="14">
        <f t="shared" si="7"/>
        <v>42089</v>
      </c>
      <c r="D31" s="8"/>
      <c r="E31" s="43"/>
      <c r="F31" s="43"/>
      <c r="G31" s="43"/>
      <c r="H31" s="43"/>
      <c r="I31" s="9">
        <f ca="1" t="shared" si="8"/>
      </c>
      <c r="J31" s="9">
        <f t="shared" si="0"/>
      </c>
      <c r="K31" s="9">
        <f ca="1" t="shared" si="2"/>
        <v>0.2916666666666667</v>
      </c>
      <c r="L31" s="32">
        <f ca="1" t="shared" si="1"/>
        <v>-0.2916666666666667</v>
      </c>
      <c r="AW31" s="7">
        <f t="shared" si="3"/>
        <v>0.020833333333333332</v>
      </c>
      <c r="AX31" s="3">
        <f t="shared" si="4"/>
        <v>0</v>
      </c>
      <c r="AY31" s="3">
        <f t="shared" si="5"/>
        <v>0.2916666666666667</v>
      </c>
    </row>
    <row r="32" spans="2:51" ht="18.75">
      <c r="B32" s="12">
        <f t="shared" si="6"/>
        <v>42090</v>
      </c>
      <c r="C32" s="14">
        <f t="shared" si="7"/>
        <v>42090</v>
      </c>
      <c r="D32" s="8"/>
      <c r="E32" s="43"/>
      <c r="F32" s="43"/>
      <c r="G32" s="43"/>
      <c r="H32" s="43"/>
      <c r="I32" s="9">
        <f ca="1" t="shared" si="8"/>
      </c>
      <c r="J32" s="9">
        <f t="shared" si="0"/>
      </c>
      <c r="K32" s="9">
        <f ca="1" t="shared" si="2"/>
        <v>0.2916666666666667</v>
      </c>
      <c r="L32" s="32">
        <f ca="1" t="shared" si="1"/>
        <v>-0.2916666666666667</v>
      </c>
      <c r="AW32" s="7">
        <f t="shared" si="3"/>
        <v>0.020833333333333332</v>
      </c>
      <c r="AX32" s="3">
        <f t="shared" si="4"/>
        <v>0</v>
      </c>
      <c r="AY32" s="3">
        <f t="shared" si="5"/>
        <v>0.2916666666666667</v>
      </c>
    </row>
    <row r="33" spans="2:51" ht="18.75">
      <c r="B33" s="12">
        <f>IF(B32&lt;&gt;"",IF(MONTH($B$1)&lt;MONTH(B32+1),"",B32+1),"")</f>
        <v>42091</v>
      </c>
      <c r="C33" s="14">
        <f t="shared" si="7"/>
        <v>42091</v>
      </c>
      <c r="D33" s="8"/>
      <c r="E33" s="43"/>
      <c r="F33" s="43"/>
      <c r="G33" s="43"/>
      <c r="H33" s="43"/>
      <c r="I33" s="9">
        <f ca="1" t="shared" si="8"/>
      </c>
      <c r="J33" s="9">
        <f t="shared" si="0"/>
      </c>
      <c r="K33" s="9">
        <f ca="1" t="shared" si="2"/>
        <v>0.2708333333333333</v>
      </c>
      <c r="L33" s="32">
        <f ca="1" t="shared" si="1"/>
        <v>-0.2708333333333333</v>
      </c>
      <c r="AW33" s="7">
        <f t="shared" si="3"/>
        <v>0.020833333333333332</v>
      </c>
      <c r="AX33" s="3">
        <f t="shared" si="4"/>
        <v>0</v>
      </c>
      <c r="AY33" s="3">
        <f t="shared" si="5"/>
        <v>0.2708333333333333</v>
      </c>
    </row>
    <row r="34" spans="2:51" ht="18.75">
      <c r="B34" s="12">
        <f>IF(B33&lt;&gt;"",IF(MONTH($B$1)&lt;MONTH(B33+1),"",B33+1),"")</f>
        <v>42092</v>
      </c>
      <c r="C34" s="14">
        <f t="shared" si="7"/>
        <v>42092</v>
      </c>
      <c r="D34" s="8"/>
      <c r="E34" s="43"/>
      <c r="F34" s="43"/>
      <c r="G34" s="43"/>
      <c r="H34" s="43"/>
      <c r="I34" s="9">
        <f ca="1" t="shared" si="8"/>
      </c>
      <c r="J34" s="9">
        <f t="shared" si="0"/>
      </c>
      <c r="K34" s="9">
        <f ca="1" t="shared" si="2"/>
        <v>0</v>
      </c>
      <c r="L34" s="32">
        <f ca="1" t="shared" si="1"/>
        <v>0</v>
      </c>
      <c r="AW34" s="7">
        <f t="shared" si="3"/>
        <v>0.020833333333333332</v>
      </c>
      <c r="AX34" s="3">
        <f t="shared" si="4"/>
        <v>0</v>
      </c>
      <c r="AY34" s="3">
        <f t="shared" si="5"/>
        <v>0</v>
      </c>
    </row>
    <row r="35" spans="2:51" ht="19.5" thickBot="1">
      <c r="B35" s="16">
        <f>IF(B34&lt;&gt;"",IF(MONTH($B$1)&lt;MONTH(B34+1),"",B34+1),"")</f>
        <v>42093</v>
      </c>
      <c r="C35" s="18">
        <f t="shared" si="7"/>
        <v>42093</v>
      </c>
      <c r="D35" s="20"/>
      <c r="E35" s="44"/>
      <c r="F35" s="44"/>
      <c r="G35" s="44"/>
      <c r="H35" s="44"/>
      <c r="I35" s="50">
        <f ca="1" t="shared" si="8"/>
      </c>
      <c r="J35" s="50">
        <f t="shared" si="0"/>
      </c>
      <c r="K35" s="58">
        <f ca="1" t="shared" si="2"/>
        <v>0</v>
      </c>
      <c r="L35" s="33">
        <f ca="1" t="shared" si="1"/>
        <v>0</v>
      </c>
      <c r="AW35" s="7">
        <f t="shared" si="3"/>
        <v>0.020833333333333332</v>
      </c>
      <c r="AX35" s="3">
        <f t="shared" si="4"/>
        <v>0</v>
      </c>
      <c r="AY35" s="3">
        <f t="shared" si="5"/>
        <v>0</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6.020833333333334</v>
      </c>
      <c r="L37" s="39">
        <f>SUM(L5:L35)</f>
        <v>-6.020833333333334</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6" activePane="bottomRight" state="frozen"/>
      <selection pane="topLeft" activeCell="J25" sqref="J25"/>
      <selection pane="topRight" activeCell="J25" sqref="J25"/>
      <selection pane="bottomLeft" activeCell="J25" sqref="J25"/>
      <selection pane="bottomRight" activeCell="K35" sqref="K35"/>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42094</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42094</v>
      </c>
      <c r="C5" s="13">
        <f>B5</f>
        <v>42094</v>
      </c>
      <c r="D5" s="40"/>
      <c r="E5" s="41"/>
      <c r="F5" s="42"/>
      <c r="G5" s="41"/>
      <c r="H5" s="42"/>
      <c r="I5" s="15">
        <f ca="1">IF(AX5=0,"",IF(AW5=0,"",IF(OR(B5&lt;=TODAY(),AX5),AW5,"")))</f>
      </c>
      <c r="J5" s="15">
        <f aca="true" t="shared" si="0" ref="J5:J35">IF(AX5=0,"",IF(I5&lt;&gt;"",AX5-I5,AX5))</f>
      </c>
      <c r="K5" s="15">
        <f ca="1">IF(OR(B5&lt;=TODAY(),J5),AY5,"")</f>
        <v>0.2916666666666667</v>
      </c>
      <c r="L5" s="34">
        <f aca="true" ca="1" t="shared" si="1" ref="L5:L35">IF(OR(B5&lt;=TODAY(),J5),IF(J5&lt;&gt;"",IF(J5-K5=0,"",J5-K5),IF(K5&lt;&gt;"",-K5,"")),"")</f>
        <v>-0.2916666666666667</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0.2916666666666667</v>
      </c>
    </row>
    <row r="6" spans="2:51" ht="18.75">
      <c r="B6" s="12">
        <f>B5+1</f>
        <v>42095</v>
      </c>
      <c r="C6" s="14">
        <f>B6</f>
        <v>42095</v>
      </c>
      <c r="D6" s="8"/>
      <c r="E6" s="43"/>
      <c r="F6" s="43"/>
      <c r="G6" s="43"/>
      <c r="H6" s="43"/>
      <c r="I6" s="9">
        <f ca="1">IF(AX6=0,"",IF(AW6=0,"",IF(OR(B6&lt;=TODAY(),AX6),AW6,"")))</f>
      </c>
      <c r="J6" s="9">
        <f t="shared" si="0"/>
      </c>
      <c r="K6" s="9">
        <f aca="true" ca="1" t="shared" si="2" ref="K6:K35">IF(OR(B6&lt;=TODAY(),J6),AY6,"")</f>
        <v>0.2916666666666667</v>
      </c>
      <c r="L6" s="32">
        <f ca="1" t="shared" si="1"/>
        <v>-0.2916666666666667</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42096</v>
      </c>
      <c r="C7" s="14">
        <f aca="true" t="shared" si="7" ref="C7:C35">B7</f>
        <v>42096</v>
      </c>
      <c r="D7" s="8"/>
      <c r="E7" s="43"/>
      <c r="F7" s="43"/>
      <c r="G7" s="43"/>
      <c r="H7" s="43"/>
      <c r="I7" s="9">
        <f aca="true" ca="1" t="shared" si="8" ref="I7:I35">IF(AX7=0,"",IF(AW7=0,"",IF(OR(B7&lt;=TODAY(),AX7),AW7,"")))</f>
      </c>
      <c r="J7" s="9">
        <f t="shared" si="0"/>
      </c>
      <c r="K7" s="9">
        <f ca="1" t="shared" si="2"/>
        <v>0.2916666666666667</v>
      </c>
      <c r="L7" s="32">
        <f ca="1" t="shared" si="1"/>
        <v>-0.2916666666666667</v>
      </c>
      <c r="N7" s="27">
        <v>41641</v>
      </c>
      <c r="O7" s="47">
        <v>0.2916666666666667</v>
      </c>
      <c r="P7" s="47">
        <v>0.020833333333333332</v>
      </c>
      <c r="AW7" s="7">
        <f t="shared" si="3"/>
        <v>0.020833333333333332</v>
      </c>
      <c r="AX7" s="3">
        <f t="shared" si="4"/>
        <v>0</v>
      </c>
      <c r="AY7" s="3">
        <f t="shared" si="5"/>
        <v>0.2916666666666667</v>
      </c>
    </row>
    <row r="8" spans="2:51" ht="18.75">
      <c r="B8" s="12">
        <f t="shared" si="6"/>
        <v>42097</v>
      </c>
      <c r="C8" s="14">
        <f t="shared" si="7"/>
        <v>42097</v>
      </c>
      <c r="D8" s="8"/>
      <c r="E8" s="43"/>
      <c r="F8" s="43"/>
      <c r="G8" s="43"/>
      <c r="H8" s="43"/>
      <c r="I8" s="9">
        <f ca="1" t="shared" si="8"/>
      </c>
      <c r="J8" s="9">
        <f t="shared" si="0"/>
      </c>
      <c r="K8" s="9">
        <f ca="1" t="shared" si="2"/>
        <v>0.2916666666666667</v>
      </c>
      <c r="L8" s="32">
        <f ca="1" t="shared" si="1"/>
        <v>-0.2916666666666667</v>
      </c>
      <c r="N8" s="27">
        <v>41642</v>
      </c>
      <c r="O8" s="47">
        <v>0.2916666666666667</v>
      </c>
      <c r="P8" s="47">
        <v>0.020833333333333332</v>
      </c>
      <c r="AW8" s="7">
        <f t="shared" si="3"/>
        <v>0.020833333333333332</v>
      </c>
      <c r="AX8" s="3">
        <f t="shared" si="4"/>
        <v>0</v>
      </c>
      <c r="AY8" s="3">
        <f t="shared" si="5"/>
        <v>0.2916666666666667</v>
      </c>
    </row>
    <row r="9" spans="2:51" ht="18.75">
      <c r="B9" s="12">
        <f t="shared" si="6"/>
        <v>42098</v>
      </c>
      <c r="C9" s="14">
        <f t="shared" si="7"/>
        <v>42098</v>
      </c>
      <c r="D9" s="8"/>
      <c r="E9" s="43"/>
      <c r="F9" s="43"/>
      <c r="G9" s="43"/>
      <c r="H9" s="43"/>
      <c r="I9" s="9">
        <f ca="1" t="shared" si="8"/>
      </c>
      <c r="J9" s="9">
        <f t="shared" si="0"/>
      </c>
      <c r="K9" s="9">
        <f ca="1" t="shared" si="2"/>
        <v>0.2708333333333333</v>
      </c>
      <c r="L9" s="32">
        <f ca="1" t="shared" si="1"/>
        <v>-0.2708333333333333</v>
      </c>
      <c r="N9" s="27">
        <v>41643</v>
      </c>
      <c r="O9" s="47">
        <v>0.2708333333333333</v>
      </c>
      <c r="P9" s="47">
        <v>0.020833333333333332</v>
      </c>
      <c r="AW9" s="7">
        <f t="shared" si="3"/>
        <v>0.020833333333333332</v>
      </c>
      <c r="AX9" s="3">
        <f t="shared" si="4"/>
        <v>0</v>
      </c>
      <c r="AY9" s="3">
        <f t="shared" si="5"/>
        <v>0.2708333333333333</v>
      </c>
    </row>
    <row r="10" spans="2:51" ht="18.75">
      <c r="B10" s="12">
        <f t="shared" si="6"/>
        <v>42099</v>
      </c>
      <c r="C10" s="14">
        <f t="shared" si="7"/>
        <v>42099</v>
      </c>
      <c r="D10" s="8"/>
      <c r="E10" s="43"/>
      <c r="F10" s="43"/>
      <c r="G10" s="43"/>
      <c r="H10" s="43"/>
      <c r="I10" s="9">
        <f ca="1" t="shared" si="8"/>
      </c>
      <c r="J10" s="9">
        <f t="shared" si="0"/>
      </c>
      <c r="K10" s="9">
        <f ca="1" t="shared" si="2"/>
        <v>0</v>
      </c>
      <c r="L10" s="32">
        <f ca="1" t="shared" si="1"/>
        <v>0</v>
      </c>
      <c r="N10" s="28">
        <v>41644</v>
      </c>
      <c r="O10" s="48">
        <v>0</v>
      </c>
      <c r="P10" s="48">
        <v>0.020833333333333332</v>
      </c>
      <c r="AW10" s="7">
        <f t="shared" si="3"/>
        <v>0.020833333333333332</v>
      </c>
      <c r="AX10" s="3">
        <f t="shared" si="4"/>
        <v>0</v>
      </c>
      <c r="AY10" s="3">
        <f t="shared" si="5"/>
        <v>0</v>
      </c>
    </row>
    <row r="11" spans="2:51" ht="19.5" thickBot="1">
      <c r="B11" s="12">
        <f t="shared" si="6"/>
        <v>42100</v>
      </c>
      <c r="C11" s="14">
        <f t="shared" si="7"/>
        <v>42100</v>
      </c>
      <c r="D11" s="8"/>
      <c r="E11" s="43"/>
      <c r="F11" s="43"/>
      <c r="G11" s="43"/>
      <c r="H11" s="43"/>
      <c r="I11" s="9">
        <f ca="1" t="shared" si="8"/>
      </c>
      <c r="J11" s="9">
        <f t="shared" si="0"/>
      </c>
      <c r="K11" s="9">
        <f ca="1" t="shared" si="2"/>
        <v>0</v>
      </c>
      <c r="L11" s="32">
        <f ca="1" t="shared" si="1"/>
        <v>0</v>
      </c>
      <c r="N11" s="35">
        <v>41645</v>
      </c>
      <c r="O11" s="49">
        <v>0</v>
      </c>
      <c r="P11" s="49">
        <v>0.020833333333333332</v>
      </c>
      <c r="AW11" s="7">
        <f t="shared" si="3"/>
        <v>0.020833333333333332</v>
      </c>
      <c r="AX11" s="3">
        <f t="shared" si="4"/>
        <v>0</v>
      </c>
      <c r="AY11" s="3">
        <f t="shared" si="5"/>
        <v>0</v>
      </c>
    </row>
    <row r="12" spans="2:51" ht="20.25" thickBot="1" thickTop="1">
      <c r="B12" s="12">
        <f t="shared" si="6"/>
        <v>42101</v>
      </c>
      <c r="C12" s="14">
        <f t="shared" si="7"/>
        <v>42101</v>
      </c>
      <c r="D12" s="8"/>
      <c r="E12" s="43"/>
      <c r="F12" s="43"/>
      <c r="G12" s="43"/>
      <c r="H12" s="43"/>
      <c r="I12" s="9">
        <f ca="1" t="shared" si="8"/>
      </c>
      <c r="J12" s="9">
        <f t="shared" si="0"/>
      </c>
      <c r="K12" s="9">
        <f ca="1" t="shared" si="2"/>
        <v>0.2916666666666667</v>
      </c>
      <c r="L12" s="32">
        <f ca="1" t="shared" si="1"/>
        <v>-0.2916666666666667</v>
      </c>
      <c r="N12" s="37" t="s">
        <v>9</v>
      </c>
      <c r="O12" s="36">
        <f>SUM(O5:O11)</f>
        <v>1.4375</v>
      </c>
      <c r="P12" s="38"/>
      <c r="AW12" s="7">
        <f t="shared" si="3"/>
        <v>0.020833333333333332</v>
      </c>
      <c r="AX12" s="3">
        <f t="shared" si="4"/>
        <v>0</v>
      </c>
      <c r="AY12" s="3">
        <f t="shared" si="5"/>
        <v>0.2916666666666667</v>
      </c>
    </row>
    <row r="13" spans="2:51" ht="19.5" thickTop="1">
      <c r="B13" s="12">
        <f t="shared" si="6"/>
        <v>42102</v>
      </c>
      <c r="C13" s="14">
        <f t="shared" si="7"/>
        <v>42102</v>
      </c>
      <c r="D13" s="8"/>
      <c r="E13" s="43"/>
      <c r="F13" s="43"/>
      <c r="G13" s="43"/>
      <c r="H13" s="43"/>
      <c r="I13" s="9">
        <f ca="1" t="shared" si="8"/>
      </c>
      <c r="J13" s="9">
        <f t="shared" si="0"/>
      </c>
      <c r="K13" s="9">
        <f ca="1" t="shared" si="2"/>
        <v>0.2916666666666667</v>
      </c>
      <c r="L13" s="32">
        <f ca="1" t="shared" si="1"/>
        <v>-0.2916666666666667</v>
      </c>
      <c r="N13" s="21"/>
      <c r="O13" s="21"/>
      <c r="AW13" s="7">
        <f t="shared" si="3"/>
        <v>0.020833333333333332</v>
      </c>
      <c r="AX13" s="3">
        <f t="shared" si="4"/>
        <v>0</v>
      </c>
      <c r="AY13" s="3">
        <f t="shared" si="5"/>
        <v>0.2916666666666667</v>
      </c>
    </row>
    <row r="14" spans="2:51" ht="18.75">
      <c r="B14" s="12">
        <f t="shared" si="6"/>
        <v>42103</v>
      </c>
      <c r="C14" s="14">
        <f t="shared" si="7"/>
        <v>42103</v>
      </c>
      <c r="D14" s="8"/>
      <c r="E14" s="43"/>
      <c r="F14" s="43"/>
      <c r="G14" s="43"/>
      <c r="H14" s="43"/>
      <c r="I14" s="9">
        <f ca="1" t="shared" si="8"/>
      </c>
      <c r="J14" s="9">
        <f t="shared" si="0"/>
      </c>
      <c r="K14" s="9">
        <f ca="1" t="shared" si="2"/>
        <v>0.2916666666666667</v>
      </c>
      <c r="L14" s="32">
        <f ca="1" t="shared" si="1"/>
        <v>-0.2916666666666667</v>
      </c>
      <c r="N14" s="4"/>
      <c r="O14" s="7"/>
      <c r="P14" s="4"/>
      <c r="AW14" s="7">
        <f t="shared" si="3"/>
        <v>0.020833333333333332</v>
      </c>
      <c r="AX14" s="3">
        <f t="shared" si="4"/>
        <v>0</v>
      </c>
      <c r="AY14" s="3">
        <f t="shared" si="5"/>
        <v>0.2916666666666667</v>
      </c>
    </row>
    <row r="15" spans="2:51" ht="18.75">
      <c r="B15" s="12">
        <f t="shared" si="6"/>
        <v>42104</v>
      </c>
      <c r="C15" s="14">
        <f t="shared" si="7"/>
        <v>42104</v>
      </c>
      <c r="D15" s="8"/>
      <c r="E15" s="43"/>
      <c r="F15" s="43"/>
      <c r="G15" s="43"/>
      <c r="H15" s="43"/>
      <c r="I15" s="9">
        <f ca="1" t="shared" si="8"/>
      </c>
      <c r="J15" s="9">
        <f t="shared" si="0"/>
      </c>
      <c r="K15" s="9">
        <f ca="1" t="shared" si="2"/>
        <v>0.2916666666666667</v>
      </c>
      <c r="L15" s="32">
        <f ca="1">IF(OR(B15&lt;=TODAY(),J15),IF(J15&lt;&gt;"",IF(J15-K15=0,"",J15-K15),IF(K15&lt;&gt;"",-K15,"")),"")</f>
        <v>-0.2916666666666667</v>
      </c>
      <c r="AW15" s="7">
        <f t="shared" si="3"/>
        <v>0.020833333333333332</v>
      </c>
      <c r="AX15" s="3">
        <f t="shared" si="4"/>
        <v>0</v>
      </c>
      <c r="AY15" s="3">
        <f t="shared" si="5"/>
        <v>0.2916666666666667</v>
      </c>
    </row>
    <row r="16" spans="2:51" ht="18.75">
      <c r="B16" s="12">
        <f t="shared" si="6"/>
        <v>42105</v>
      </c>
      <c r="C16" s="14">
        <f t="shared" si="7"/>
        <v>42105</v>
      </c>
      <c r="D16" s="8"/>
      <c r="E16" s="43"/>
      <c r="F16" s="43"/>
      <c r="G16" s="43"/>
      <c r="H16" s="43"/>
      <c r="I16" s="9">
        <f ca="1" t="shared" si="8"/>
      </c>
      <c r="J16" s="9">
        <f t="shared" si="0"/>
      </c>
      <c r="K16" s="9">
        <f ca="1" t="shared" si="2"/>
        <v>0.2708333333333333</v>
      </c>
      <c r="L16" s="32">
        <f ca="1" t="shared" si="1"/>
        <v>-0.2708333333333333</v>
      </c>
      <c r="AW16" s="7">
        <f t="shared" si="3"/>
        <v>0.020833333333333332</v>
      </c>
      <c r="AX16" s="3">
        <f t="shared" si="4"/>
        <v>0</v>
      </c>
      <c r="AY16" s="3">
        <f t="shared" si="5"/>
        <v>0.2708333333333333</v>
      </c>
    </row>
    <row r="17" spans="2:51" ht="18.75">
      <c r="B17" s="12">
        <f t="shared" si="6"/>
        <v>42106</v>
      </c>
      <c r="C17" s="14">
        <f t="shared" si="7"/>
        <v>42106</v>
      </c>
      <c r="D17" s="8"/>
      <c r="E17" s="43"/>
      <c r="F17" s="43"/>
      <c r="G17" s="43"/>
      <c r="H17" s="43"/>
      <c r="I17" s="9">
        <f ca="1" t="shared" si="8"/>
      </c>
      <c r="J17" s="9">
        <f t="shared" si="0"/>
      </c>
      <c r="K17" s="9">
        <f ca="1" t="shared" si="2"/>
        <v>0</v>
      </c>
      <c r="L17" s="32">
        <f ca="1" t="shared" si="1"/>
        <v>0</v>
      </c>
      <c r="AW17" s="7">
        <f t="shared" si="3"/>
        <v>0.020833333333333332</v>
      </c>
      <c r="AX17" s="3">
        <f t="shared" si="4"/>
        <v>0</v>
      </c>
      <c r="AY17" s="3">
        <f t="shared" si="5"/>
        <v>0</v>
      </c>
    </row>
    <row r="18" spans="2:51" ht="18.75">
      <c r="B18" s="12">
        <f t="shared" si="6"/>
        <v>42107</v>
      </c>
      <c r="C18" s="14">
        <f t="shared" si="7"/>
        <v>42107</v>
      </c>
      <c r="D18" s="8"/>
      <c r="E18" s="43"/>
      <c r="F18" s="43"/>
      <c r="G18" s="43"/>
      <c r="H18" s="43"/>
      <c r="I18" s="9">
        <f ca="1" t="shared" si="8"/>
      </c>
      <c r="J18" s="9">
        <f>IF(AX18=0,"",IF(I18&lt;&gt;"",AX18-I18,AX18))</f>
      </c>
      <c r="K18" s="9">
        <f ca="1" t="shared" si="2"/>
        <v>0</v>
      </c>
      <c r="L18" s="32">
        <f ca="1" t="shared" si="1"/>
        <v>0</v>
      </c>
      <c r="AW18" s="7">
        <f t="shared" si="3"/>
        <v>0.020833333333333332</v>
      </c>
      <c r="AX18" s="3">
        <f t="shared" si="4"/>
        <v>0</v>
      </c>
      <c r="AY18" s="3">
        <f t="shared" si="5"/>
        <v>0</v>
      </c>
    </row>
    <row r="19" spans="2:51" ht="18.75">
      <c r="B19" s="12">
        <f t="shared" si="6"/>
        <v>42108</v>
      </c>
      <c r="C19" s="14">
        <f t="shared" si="7"/>
        <v>42108</v>
      </c>
      <c r="D19" s="8"/>
      <c r="E19" s="43"/>
      <c r="F19" s="43"/>
      <c r="G19" s="43"/>
      <c r="H19" s="43"/>
      <c r="I19" s="9">
        <f ca="1" t="shared" si="8"/>
      </c>
      <c r="J19" s="9">
        <f t="shared" si="0"/>
      </c>
      <c r="K19" s="9">
        <f ca="1" t="shared" si="2"/>
        <v>0.2916666666666667</v>
      </c>
      <c r="L19" s="32">
        <f ca="1" t="shared" si="1"/>
        <v>-0.2916666666666667</v>
      </c>
      <c r="AW19" s="7">
        <f t="shared" si="3"/>
        <v>0.020833333333333332</v>
      </c>
      <c r="AX19" s="3">
        <f t="shared" si="4"/>
        <v>0</v>
      </c>
      <c r="AY19" s="3">
        <f t="shared" si="5"/>
        <v>0.2916666666666667</v>
      </c>
    </row>
    <row r="20" spans="2:51" ht="18.75">
      <c r="B20" s="12">
        <f t="shared" si="6"/>
        <v>42109</v>
      </c>
      <c r="C20" s="14">
        <f t="shared" si="7"/>
        <v>42109</v>
      </c>
      <c r="D20" s="8"/>
      <c r="E20" s="43"/>
      <c r="F20" s="43"/>
      <c r="G20" s="43"/>
      <c r="H20" s="43"/>
      <c r="I20" s="9">
        <f ca="1" t="shared" si="8"/>
      </c>
      <c r="J20" s="9">
        <f t="shared" si="0"/>
      </c>
      <c r="K20" s="9">
        <f ca="1" t="shared" si="2"/>
        <v>0.2916666666666667</v>
      </c>
      <c r="L20" s="32">
        <f ca="1" t="shared" si="1"/>
        <v>-0.2916666666666667</v>
      </c>
      <c r="AW20" s="7">
        <f t="shared" si="3"/>
        <v>0.020833333333333332</v>
      </c>
      <c r="AX20" s="3">
        <f t="shared" si="4"/>
        <v>0</v>
      </c>
      <c r="AY20" s="3">
        <f t="shared" si="5"/>
        <v>0.2916666666666667</v>
      </c>
    </row>
    <row r="21" spans="2:51" ht="18.75">
      <c r="B21" s="12">
        <f t="shared" si="6"/>
        <v>42110</v>
      </c>
      <c r="C21" s="14">
        <f t="shared" si="7"/>
        <v>42110</v>
      </c>
      <c r="D21" s="8"/>
      <c r="E21" s="43"/>
      <c r="F21" s="43"/>
      <c r="G21" s="43"/>
      <c r="H21" s="43"/>
      <c r="I21" s="9">
        <f ca="1" t="shared" si="8"/>
      </c>
      <c r="J21" s="9">
        <f t="shared" si="0"/>
      </c>
      <c r="K21" s="9">
        <f ca="1" t="shared" si="2"/>
        <v>0.2916666666666667</v>
      </c>
      <c r="L21" s="32">
        <f ca="1" t="shared" si="1"/>
        <v>-0.2916666666666667</v>
      </c>
      <c r="AW21" s="7">
        <f t="shared" si="3"/>
        <v>0.020833333333333332</v>
      </c>
      <c r="AX21" s="3">
        <f t="shared" si="4"/>
        <v>0</v>
      </c>
      <c r="AY21" s="3">
        <f t="shared" si="5"/>
        <v>0.2916666666666667</v>
      </c>
    </row>
    <row r="22" spans="2:51" ht="18.75">
      <c r="B22" s="12">
        <f t="shared" si="6"/>
        <v>42111</v>
      </c>
      <c r="C22" s="14">
        <f t="shared" si="7"/>
        <v>42111</v>
      </c>
      <c r="D22" s="8"/>
      <c r="E22" s="43"/>
      <c r="F22" s="43"/>
      <c r="G22" s="43"/>
      <c r="H22" s="43"/>
      <c r="I22" s="9">
        <f ca="1" t="shared" si="8"/>
      </c>
      <c r="J22" s="9">
        <f t="shared" si="0"/>
      </c>
      <c r="K22" s="9">
        <f ca="1" t="shared" si="2"/>
        <v>0.2916666666666667</v>
      </c>
      <c r="L22" s="32">
        <f ca="1" t="shared" si="1"/>
        <v>-0.2916666666666667</v>
      </c>
      <c r="AW22" s="7">
        <f t="shared" si="3"/>
        <v>0.020833333333333332</v>
      </c>
      <c r="AX22" s="3">
        <f t="shared" si="4"/>
        <v>0</v>
      </c>
      <c r="AY22" s="3">
        <f t="shared" si="5"/>
        <v>0.2916666666666667</v>
      </c>
    </row>
    <row r="23" spans="2:51" ht="18.75">
      <c r="B23" s="12">
        <f t="shared" si="6"/>
        <v>42112</v>
      </c>
      <c r="C23" s="14">
        <f t="shared" si="7"/>
        <v>42112</v>
      </c>
      <c r="D23" s="8"/>
      <c r="E23" s="43"/>
      <c r="F23" s="43"/>
      <c r="G23" s="43"/>
      <c r="H23" s="43"/>
      <c r="I23" s="9">
        <f ca="1" t="shared" si="8"/>
      </c>
      <c r="J23" s="9">
        <f t="shared" si="0"/>
      </c>
      <c r="K23" s="9">
        <f ca="1" t="shared" si="2"/>
        <v>0.2708333333333333</v>
      </c>
      <c r="L23" s="32">
        <f ca="1" t="shared" si="1"/>
        <v>-0.2708333333333333</v>
      </c>
      <c r="AW23" s="7">
        <f t="shared" si="3"/>
        <v>0.020833333333333332</v>
      </c>
      <c r="AX23" s="3">
        <f t="shared" si="4"/>
        <v>0</v>
      </c>
      <c r="AY23" s="3">
        <f t="shared" si="5"/>
        <v>0.2708333333333333</v>
      </c>
    </row>
    <row r="24" spans="2:51" ht="18.75">
      <c r="B24" s="12">
        <f t="shared" si="6"/>
        <v>42113</v>
      </c>
      <c r="C24" s="14">
        <f t="shared" si="7"/>
        <v>42113</v>
      </c>
      <c r="D24" s="8"/>
      <c r="E24" s="43"/>
      <c r="F24" s="43"/>
      <c r="G24" s="43"/>
      <c r="H24" s="43"/>
      <c r="I24" s="9">
        <f ca="1" t="shared" si="8"/>
      </c>
      <c r="J24" s="9">
        <f t="shared" si="0"/>
      </c>
      <c r="K24" s="9">
        <f ca="1" t="shared" si="2"/>
        <v>0</v>
      </c>
      <c r="L24" s="32">
        <f ca="1" t="shared" si="1"/>
        <v>0</v>
      </c>
      <c r="AW24" s="7">
        <f t="shared" si="3"/>
        <v>0.020833333333333332</v>
      </c>
      <c r="AX24" s="3">
        <f t="shared" si="4"/>
        <v>0</v>
      </c>
      <c r="AY24" s="3">
        <f t="shared" si="5"/>
        <v>0</v>
      </c>
    </row>
    <row r="25" spans="2:51" ht="18.75">
      <c r="B25" s="12">
        <f t="shared" si="6"/>
        <v>42114</v>
      </c>
      <c r="C25" s="14">
        <f t="shared" si="7"/>
        <v>42114</v>
      </c>
      <c r="D25" s="8"/>
      <c r="E25" s="43"/>
      <c r="F25" s="43"/>
      <c r="G25" s="43"/>
      <c r="H25" s="43"/>
      <c r="I25" s="9">
        <f ca="1" t="shared" si="8"/>
      </c>
      <c r="J25" s="9">
        <f t="shared" si="0"/>
      </c>
      <c r="K25" s="9">
        <f ca="1" t="shared" si="2"/>
        <v>0</v>
      </c>
      <c r="L25" s="32">
        <f ca="1" t="shared" si="1"/>
        <v>0</v>
      </c>
      <c r="AW25" s="7">
        <f t="shared" si="3"/>
        <v>0.020833333333333332</v>
      </c>
      <c r="AX25" s="3">
        <f t="shared" si="4"/>
        <v>0</v>
      </c>
      <c r="AY25" s="3">
        <f t="shared" si="5"/>
        <v>0</v>
      </c>
    </row>
    <row r="26" spans="2:51" ht="18.75">
      <c r="B26" s="12">
        <f t="shared" si="6"/>
        <v>42115</v>
      </c>
      <c r="C26" s="14">
        <f t="shared" si="7"/>
        <v>42115</v>
      </c>
      <c r="D26" s="8"/>
      <c r="E26" s="43"/>
      <c r="F26" s="43"/>
      <c r="G26" s="43"/>
      <c r="H26" s="43"/>
      <c r="I26" s="9">
        <f ca="1" t="shared" si="8"/>
      </c>
      <c r="J26" s="9">
        <f t="shared" si="0"/>
      </c>
      <c r="K26" s="9">
        <f ca="1" t="shared" si="2"/>
        <v>0.2916666666666667</v>
      </c>
      <c r="L26" s="32">
        <f ca="1" t="shared" si="1"/>
        <v>-0.2916666666666667</v>
      </c>
      <c r="AW26" s="7">
        <f t="shared" si="3"/>
        <v>0.020833333333333332</v>
      </c>
      <c r="AX26" s="3">
        <f t="shared" si="4"/>
        <v>0</v>
      </c>
      <c r="AY26" s="3">
        <f t="shared" si="5"/>
        <v>0.2916666666666667</v>
      </c>
    </row>
    <row r="27" spans="2:51" ht="18.75">
      <c r="B27" s="12">
        <f t="shared" si="6"/>
        <v>42116</v>
      </c>
      <c r="C27" s="14">
        <f t="shared" si="7"/>
        <v>42116</v>
      </c>
      <c r="D27" s="8"/>
      <c r="E27" s="43"/>
      <c r="F27" s="43"/>
      <c r="G27" s="43"/>
      <c r="H27" s="43"/>
      <c r="I27" s="9">
        <f ca="1" t="shared" si="8"/>
      </c>
      <c r="J27" s="9">
        <f t="shared" si="0"/>
      </c>
      <c r="K27" s="9">
        <f ca="1" t="shared" si="2"/>
        <v>0.2916666666666667</v>
      </c>
      <c r="L27" s="32">
        <f ca="1" t="shared" si="1"/>
        <v>-0.2916666666666667</v>
      </c>
      <c r="AW27" s="7">
        <f t="shared" si="3"/>
        <v>0.020833333333333332</v>
      </c>
      <c r="AX27" s="3">
        <f t="shared" si="4"/>
        <v>0</v>
      </c>
      <c r="AY27" s="3">
        <f t="shared" si="5"/>
        <v>0.2916666666666667</v>
      </c>
    </row>
    <row r="28" spans="2:51" ht="18.75">
      <c r="B28" s="12">
        <f t="shared" si="6"/>
        <v>42117</v>
      </c>
      <c r="C28" s="14">
        <f t="shared" si="7"/>
        <v>42117</v>
      </c>
      <c r="D28" s="8"/>
      <c r="E28" s="43"/>
      <c r="F28" s="43"/>
      <c r="G28" s="43"/>
      <c r="H28" s="43"/>
      <c r="I28" s="9">
        <f ca="1" t="shared" si="8"/>
      </c>
      <c r="J28" s="9">
        <f t="shared" si="0"/>
      </c>
      <c r="K28" s="9">
        <f ca="1" t="shared" si="2"/>
        <v>0.2916666666666667</v>
      </c>
      <c r="L28" s="32">
        <f ca="1" t="shared" si="1"/>
        <v>-0.2916666666666667</v>
      </c>
      <c r="AW28" s="7">
        <f t="shared" si="3"/>
        <v>0.020833333333333332</v>
      </c>
      <c r="AX28" s="3">
        <f t="shared" si="4"/>
        <v>0</v>
      </c>
      <c r="AY28" s="3">
        <f t="shared" si="5"/>
        <v>0.2916666666666667</v>
      </c>
    </row>
    <row r="29" spans="2:51" ht="18.75">
      <c r="B29" s="12">
        <f t="shared" si="6"/>
        <v>42118</v>
      </c>
      <c r="C29" s="14">
        <f t="shared" si="7"/>
        <v>42118</v>
      </c>
      <c r="D29" s="8"/>
      <c r="E29" s="43"/>
      <c r="F29" s="43"/>
      <c r="G29" s="43"/>
      <c r="H29" s="43"/>
      <c r="I29" s="9">
        <f ca="1" t="shared" si="8"/>
      </c>
      <c r="J29" s="9">
        <f t="shared" si="0"/>
      </c>
      <c r="K29" s="9">
        <f ca="1" t="shared" si="2"/>
        <v>0.2916666666666667</v>
      </c>
      <c r="L29" s="32">
        <f ca="1" t="shared" si="1"/>
        <v>-0.2916666666666667</v>
      </c>
      <c r="AW29" s="7">
        <f t="shared" si="3"/>
        <v>0.020833333333333332</v>
      </c>
      <c r="AX29" s="3">
        <f t="shared" si="4"/>
        <v>0</v>
      </c>
      <c r="AY29" s="3">
        <f t="shared" si="5"/>
        <v>0.2916666666666667</v>
      </c>
    </row>
    <row r="30" spans="2:51" ht="18.75">
      <c r="B30" s="12">
        <f t="shared" si="6"/>
        <v>42119</v>
      </c>
      <c r="C30" s="14">
        <f t="shared" si="7"/>
        <v>42119</v>
      </c>
      <c r="D30" s="8"/>
      <c r="E30" s="43"/>
      <c r="F30" s="43"/>
      <c r="G30" s="43"/>
      <c r="H30" s="43"/>
      <c r="I30" s="9">
        <f ca="1" t="shared" si="8"/>
      </c>
      <c r="J30" s="9">
        <f t="shared" si="0"/>
      </c>
      <c r="K30" s="9">
        <f ca="1" t="shared" si="2"/>
        <v>0.2708333333333333</v>
      </c>
      <c r="L30" s="32">
        <f ca="1" t="shared" si="1"/>
        <v>-0.2708333333333333</v>
      </c>
      <c r="AW30" s="7">
        <f t="shared" si="3"/>
        <v>0.020833333333333332</v>
      </c>
      <c r="AX30" s="3">
        <f t="shared" si="4"/>
        <v>0</v>
      </c>
      <c r="AY30" s="3">
        <f t="shared" si="5"/>
        <v>0.2708333333333333</v>
      </c>
    </row>
    <row r="31" spans="2:51" ht="18.75">
      <c r="B31" s="12">
        <f t="shared" si="6"/>
        <v>42120</v>
      </c>
      <c r="C31" s="14">
        <f t="shared" si="7"/>
        <v>42120</v>
      </c>
      <c r="D31" s="8"/>
      <c r="E31" s="43"/>
      <c r="F31" s="43"/>
      <c r="G31" s="43"/>
      <c r="H31" s="43"/>
      <c r="I31" s="9">
        <f ca="1" t="shared" si="8"/>
      </c>
      <c r="J31" s="9">
        <f t="shared" si="0"/>
      </c>
      <c r="K31" s="9">
        <f ca="1" t="shared" si="2"/>
        <v>0</v>
      </c>
      <c r="L31" s="32">
        <f ca="1" t="shared" si="1"/>
        <v>0</v>
      </c>
      <c r="AW31" s="7">
        <f t="shared" si="3"/>
        <v>0.020833333333333332</v>
      </c>
      <c r="AX31" s="3">
        <f t="shared" si="4"/>
        <v>0</v>
      </c>
      <c r="AY31" s="3">
        <f t="shared" si="5"/>
        <v>0</v>
      </c>
    </row>
    <row r="32" spans="2:51" ht="18.75">
      <c r="B32" s="12">
        <f t="shared" si="6"/>
        <v>42121</v>
      </c>
      <c r="C32" s="14">
        <f t="shared" si="7"/>
        <v>42121</v>
      </c>
      <c r="D32" s="8"/>
      <c r="E32" s="43"/>
      <c r="F32" s="43"/>
      <c r="G32" s="43"/>
      <c r="H32" s="43"/>
      <c r="I32" s="9">
        <f ca="1" t="shared" si="8"/>
      </c>
      <c r="J32" s="9">
        <f t="shared" si="0"/>
      </c>
      <c r="K32" s="9">
        <f ca="1" t="shared" si="2"/>
        <v>0</v>
      </c>
      <c r="L32" s="32">
        <f ca="1" t="shared" si="1"/>
        <v>0</v>
      </c>
      <c r="AW32" s="7">
        <f t="shared" si="3"/>
        <v>0.020833333333333332</v>
      </c>
      <c r="AX32" s="3">
        <f t="shared" si="4"/>
        <v>0</v>
      </c>
      <c r="AY32" s="3">
        <f t="shared" si="5"/>
        <v>0</v>
      </c>
    </row>
    <row r="33" spans="2:51" ht="18.75">
      <c r="B33" s="12">
        <f>IF(B32&lt;&gt;"",IF(MONTH($B$1)&lt;MONTH(B32+1),"",B32+1),"")</f>
        <v>42122</v>
      </c>
      <c r="C33" s="14">
        <f t="shared" si="7"/>
        <v>42122</v>
      </c>
      <c r="D33" s="8"/>
      <c r="E33" s="43"/>
      <c r="F33" s="43"/>
      <c r="G33" s="43"/>
      <c r="H33" s="43"/>
      <c r="I33" s="9">
        <f ca="1" t="shared" si="8"/>
      </c>
      <c r="J33" s="9">
        <f t="shared" si="0"/>
      </c>
      <c r="K33" s="9">
        <f ca="1" t="shared" si="2"/>
        <v>0.2916666666666667</v>
      </c>
      <c r="L33" s="32">
        <f ca="1" t="shared" si="1"/>
        <v>-0.2916666666666667</v>
      </c>
      <c r="AW33" s="7">
        <f t="shared" si="3"/>
        <v>0.020833333333333332</v>
      </c>
      <c r="AX33" s="3">
        <f t="shared" si="4"/>
        <v>0</v>
      </c>
      <c r="AY33" s="3">
        <f t="shared" si="5"/>
        <v>0.2916666666666667</v>
      </c>
    </row>
    <row r="34" spans="2:51" ht="18.75">
      <c r="B34" s="12">
        <f>IF(B33&lt;&gt;"",IF(MONTH($B$1)&lt;MONTH(B33+1),"",B33+1),"")</f>
        <v>42123</v>
      </c>
      <c r="C34" s="14">
        <f t="shared" si="7"/>
        <v>42123</v>
      </c>
      <c r="D34" s="8"/>
      <c r="E34" s="43"/>
      <c r="F34" s="43"/>
      <c r="G34" s="43"/>
      <c r="H34" s="43"/>
      <c r="I34" s="9">
        <f ca="1" t="shared" si="8"/>
      </c>
      <c r="J34" s="9">
        <f t="shared" si="0"/>
      </c>
      <c r="K34" s="9">
        <f ca="1" t="shared" si="2"/>
        <v>0.2916666666666667</v>
      </c>
      <c r="L34" s="32">
        <f ca="1" t="shared" si="1"/>
        <v>-0.2916666666666667</v>
      </c>
      <c r="AW34" s="7">
        <f t="shared" si="3"/>
        <v>0.020833333333333332</v>
      </c>
      <c r="AX34" s="3">
        <f t="shared" si="4"/>
        <v>0</v>
      </c>
      <c r="AY34" s="3">
        <f t="shared" si="5"/>
        <v>0.2916666666666667</v>
      </c>
    </row>
    <row r="35" spans="2:51" ht="19.5" thickBot="1">
      <c r="B35" s="16">
        <f>IF(B34&lt;&gt;"",IF(MONTH($B$1)&lt;MONTH(B34+1),"",B34+1),"")</f>
      </c>
      <c r="C35" s="18">
        <f t="shared" si="7"/>
      </c>
      <c r="D35" s="20"/>
      <c r="E35" s="44"/>
      <c r="F35" s="44"/>
      <c r="G35" s="44"/>
      <c r="H35" s="44"/>
      <c r="I35" s="50">
        <f ca="1" t="shared" si="8"/>
      </c>
      <c r="J35" s="50">
        <f t="shared" si="0"/>
      </c>
      <c r="K35" s="58">
        <f ca="1" t="shared" si="2"/>
      </c>
      <c r="L35" s="33">
        <f ca="1" t="shared" si="1"/>
      </c>
      <c r="AW35" s="7" t="e">
        <f t="shared" si="3"/>
        <v>#VALUE!</v>
      </c>
      <c r="AX35" s="3">
        <f t="shared" si="4"/>
        <v>0</v>
      </c>
      <c r="AY35" s="3" t="e">
        <f t="shared" si="5"/>
        <v>#VALUE!</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6.333333333333334</v>
      </c>
      <c r="L37" s="39">
        <f>SUM(L5:L35)</f>
        <v>-6.333333333333334</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21" activePane="bottomRight" state="frozen"/>
      <selection pane="topLeft" activeCell="J25" sqref="J25"/>
      <selection pane="topRight" activeCell="J25" sqref="J25"/>
      <selection pane="bottomLeft" activeCell="J25" sqref="J25"/>
      <selection pane="bottomRight" activeCell="I27" sqref="I27"/>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42124</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42124</v>
      </c>
      <c r="C5" s="13">
        <f>B5</f>
        <v>42124</v>
      </c>
      <c r="D5" s="40"/>
      <c r="E5" s="41"/>
      <c r="F5" s="42"/>
      <c r="G5" s="41"/>
      <c r="H5" s="42"/>
      <c r="I5" s="15">
        <f ca="1">IF(AX5=0,"",IF(AW5=0,"",IF(OR(B5&lt;=TODAY(),AX5),AW5,"")))</f>
      </c>
      <c r="J5" s="15">
        <f aca="true" t="shared" si="0" ref="J5:J35">IF(AX5=0,"",IF(I5&lt;&gt;"",AX5-I5,AX5))</f>
      </c>
      <c r="K5" s="15">
        <f ca="1">IF(OR(B5&lt;=TODAY(),J5),AY5,"")</f>
        <v>0.2916666666666667</v>
      </c>
      <c r="L5" s="34">
        <f aca="true" ca="1" t="shared" si="1" ref="L5:L35">IF(OR(B5&lt;=TODAY(),J5),IF(J5&lt;&gt;"",IF(J5-K5=0,"",J5-K5),IF(K5&lt;&gt;"",-K5,"")),"")</f>
        <v>-0.2916666666666667</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0.2916666666666667</v>
      </c>
    </row>
    <row r="6" spans="2:51" ht="18.75">
      <c r="B6" s="12">
        <f>B5+1</f>
        <v>42125</v>
      </c>
      <c r="C6" s="14">
        <f>B6</f>
        <v>42125</v>
      </c>
      <c r="D6" s="8"/>
      <c r="E6" s="43"/>
      <c r="F6" s="43"/>
      <c r="G6" s="43"/>
      <c r="H6" s="43"/>
      <c r="I6" s="9">
        <f ca="1">IF(AX6=0,"",IF(AW6=0,"",IF(OR(B6&lt;=TODAY(),AX6),AW6,"")))</f>
      </c>
      <c r="J6" s="9">
        <f t="shared" si="0"/>
      </c>
      <c r="K6" s="9">
        <f aca="true" ca="1" t="shared" si="2" ref="K6:K35">IF(OR(B6&lt;=TODAY(),J6),AY6,"")</f>
        <v>0.2916666666666667</v>
      </c>
      <c r="L6" s="32">
        <f ca="1" t="shared" si="1"/>
        <v>-0.2916666666666667</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42126</v>
      </c>
      <c r="C7" s="14">
        <f aca="true" t="shared" si="7" ref="C7:C35">B7</f>
        <v>42126</v>
      </c>
      <c r="D7" s="8"/>
      <c r="E7" s="43"/>
      <c r="F7" s="43"/>
      <c r="G7" s="43"/>
      <c r="H7" s="43"/>
      <c r="I7" s="9">
        <f aca="true" ca="1" t="shared" si="8" ref="I7:I35">IF(AX7=0,"",IF(AW7=0,"",IF(OR(B7&lt;=TODAY(),AX7),AW7,"")))</f>
      </c>
      <c r="J7" s="9">
        <f t="shared" si="0"/>
      </c>
      <c r="K7" s="9">
        <f ca="1" t="shared" si="2"/>
        <v>0.2708333333333333</v>
      </c>
      <c r="L7" s="32">
        <f ca="1" t="shared" si="1"/>
        <v>-0.2708333333333333</v>
      </c>
      <c r="N7" s="27">
        <v>41641</v>
      </c>
      <c r="O7" s="47">
        <v>0.2916666666666667</v>
      </c>
      <c r="P7" s="47">
        <v>0.020833333333333332</v>
      </c>
      <c r="AW7" s="7">
        <f t="shared" si="3"/>
        <v>0.020833333333333332</v>
      </c>
      <c r="AX7" s="3">
        <f t="shared" si="4"/>
        <v>0</v>
      </c>
      <c r="AY7" s="3">
        <f t="shared" si="5"/>
        <v>0.2708333333333333</v>
      </c>
    </row>
    <row r="8" spans="2:51" ht="18.75">
      <c r="B8" s="12">
        <f t="shared" si="6"/>
        <v>42127</v>
      </c>
      <c r="C8" s="14">
        <f t="shared" si="7"/>
        <v>42127</v>
      </c>
      <c r="D8" s="8"/>
      <c r="E8" s="43"/>
      <c r="F8" s="43"/>
      <c r="G8" s="43"/>
      <c r="H8" s="43"/>
      <c r="I8" s="9">
        <f ca="1" t="shared" si="8"/>
      </c>
      <c r="J8" s="9">
        <f t="shared" si="0"/>
      </c>
      <c r="K8" s="9">
        <f ca="1" t="shared" si="2"/>
        <v>0</v>
      </c>
      <c r="L8" s="32">
        <f ca="1" t="shared" si="1"/>
        <v>0</v>
      </c>
      <c r="N8" s="27">
        <v>41642</v>
      </c>
      <c r="O8" s="47">
        <v>0.2916666666666667</v>
      </c>
      <c r="P8" s="47">
        <v>0.020833333333333332</v>
      </c>
      <c r="AW8" s="7">
        <f t="shared" si="3"/>
        <v>0.020833333333333332</v>
      </c>
      <c r="AX8" s="3">
        <f t="shared" si="4"/>
        <v>0</v>
      </c>
      <c r="AY8" s="3">
        <f t="shared" si="5"/>
        <v>0</v>
      </c>
    </row>
    <row r="9" spans="2:51" ht="18.75">
      <c r="B9" s="12">
        <f t="shared" si="6"/>
        <v>42128</v>
      </c>
      <c r="C9" s="14">
        <f t="shared" si="7"/>
        <v>42128</v>
      </c>
      <c r="D9" s="8"/>
      <c r="E9" s="43"/>
      <c r="F9" s="43"/>
      <c r="G9" s="43"/>
      <c r="H9" s="43"/>
      <c r="I9" s="9">
        <f ca="1" t="shared" si="8"/>
      </c>
      <c r="J9" s="9">
        <f t="shared" si="0"/>
      </c>
      <c r="K9" s="9">
        <f ca="1" t="shared" si="2"/>
        <v>0</v>
      </c>
      <c r="L9" s="32">
        <f ca="1" t="shared" si="1"/>
        <v>0</v>
      </c>
      <c r="N9" s="27">
        <v>41643</v>
      </c>
      <c r="O9" s="47">
        <v>0.2708333333333333</v>
      </c>
      <c r="P9" s="47">
        <v>0.020833333333333332</v>
      </c>
      <c r="AW9" s="7">
        <f t="shared" si="3"/>
        <v>0.020833333333333332</v>
      </c>
      <c r="AX9" s="3">
        <f t="shared" si="4"/>
        <v>0</v>
      </c>
      <c r="AY9" s="3">
        <f t="shared" si="5"/>
        <v>0</v>
      </c>
    </row>
    <row r="10" spans="2:51" ht="18.75">
      <c r="B10" s="12">
        <f t="shared" si="6"/>
        <v>42129</v>
      </c>
      <c r="C10" s="14">
        <f t="shared" si="7"/>
        <v>42129</v>
      </c>
      <c r="D10" s="8"/>
      <c r="E10" s="43"/>
      <c r="F10" s="43"/>
      <c r="G10" s="43"/>
      <c r="H10" s="43"/>
      <c r="I10" s="9">
        <f ca="1" t="shared" si="8"/>
      </c>
      <c r="J10" s="9">
        <f t="shared" si="0"/>
      </c>
      <c r="K10" s="9">
        <f ca="1" t="shared" si="2"/>
        <v>0.2916666666666667</v>
      </c>
      <c r="L10" s="32">
        <f ca="1" t="shared" si="1"/>
        <v>-0.2916666666666667</v>
      </c>
      <c r="N10" s="28">
        <v>41644</v>
      </c>
      <c r="O10" s="48">
        <v>0</v>
      </c>
      <c r="P10" s="48">
        <v>0.020833333333333332</v>
      </c>
      <c r="AW10" s="7">
        <f t="shared" si="3"/>
        <v>0.020833333333333332</v>
      </c>
      <c r="AX10" s="3">
        <f t="shared" si="4"/>
        <v>0</v>
      </c>
      <c r="AY10" s="3">
        <f t="shared" si="5"/>
        <v>0.2916666666666667</v>
      </c>
    </row>
    <row r="11" spans="2:51" ht="19.5" thickBot="1">
      <c r="B11" s="12">
        <f t="shared" si="6"/>
        <v>42130</v>
      </c>
      <c r="C11" s="14">
        <f t="shared" si="7"/>
        <v>42130</v>
      </c>
      <c r="D11" s="8"/>
      <c r="E11" s="43"/>
      <c r="F11" s="43"/>
      <c r="G11" s="43"/>
      <c r="H11" s="43"/>
      <c r="I11" s="9">
        <f ca="1" t="shared" si="8"/>
      </c>
      <c r="J11" s="9">
        <f t="shared" si="0"/>
      </c>
      <c r="K11" s="9">
        <f ca="1" t="shared" si="2"/>
        <v>0.2916666666666667</v>
      </c>
      <c r="L11" s="32">
        <f ca="1" t="shared" si="1"/>
        <v>-0.2916666666666667</v>
      </c>
      <c r="N11" s="35">
        <v>41645</v>
      </c>
      <c r="O11" s="49">
        <v>0</v>
      </c>
      <c r="P11" s="49">
        <v>0.020833333333333332</v>
      </c>
      <c r="AW11" s="7">
        <f t="shared" si="3"/>
        <v>0.020833333333333332</v>
      </c>
      <c r="AX11" s="3">
        <f t="shared" si="4"/>
        <v>0</v>
      </c>
      <c r="AY11" s="3">
        <f t="shared" si="5"/>
        <v>0.2916666666666667</v>
      </c>
    </row>
    <row r="12" spans="2:51" ht="20.25" thickBot="1" thickTop="1">
      <c r="B12" s="12">
        <f t="shared" si="6"/>
        <v>42131</v>
      </c>
      <c r="C12" s="14">
        <f t="shared" si="7"/>
        <v>42131</v>
      </c>
      <c r="D12" s="8"/>
      <c r="E12" s="43"/>
      <c r="F12" s="43"/>
      <c r="G12" s="43"/>
      <c r="H12" s="43"/>
      <c r="I12" s="9">
        <f ca="1" t="shared" si="8"/>
      </c>
      <c r="J12" s="9">
        <f t="shared" si="0"/>
      </c>
      <c r="K12" s="9">
        <f ca="1" t="shared" si="2"/>
        <v>0.2916666666666667</v>
      </c>
      <c r="L12" s="32">
        <f ca="1" t="shared" si="1"/>
        <v>-0.2916666666666667</v>
      </c>
      <c r="N12" s="37" t="s">
        <v>9</v>
      </c>
      <c r="O12" s="36">
        <f>SUM(O5:O11)</f>
        <v>1.4375</v>
      </c>
      <c r="P12" s="38"/>
      <c r="AW12" s="7">
        <f t="shared" si="3"/>
        <v>0.020833333333333332</v>
      </c>
      <c r="AX12" s="3">
        <f t="shared" si="4"/>
        <v>0</v>
      </c>
      <c r="AY12" s="3">
        <f t="shared" si="5"/>
        <v>0.2916666666666667</v>
      </c>
    </row>
    <row r="13" spans="2:51" ht="19.5" thickTop="1">
      <c r="B13" s="12">
        <f t="shared" si="6"/>
        <v>42132</v>
      </c>
      <c r="C13" s="14">
        <f t="shared" si="7"/>
        <v>42132</v>
      </c>
      <c r="D13" s="8"/>
      <c r="E13" s="43"/>
      <c r="F13" s="43"/>
      <c r="G13" s="43"/>
      <c r="H13" s="43"/>
      <c r="I13" s="9">
        <f ca="1" t="shared" si="8"/>
      </c>
      <c r="J13" s="9">
        <f t="shared" si="0"/>
      </c>
      <c r="K13" s="9">
        <f ca="1" t="shared" si="2"/>
        <v>0.2916666666666667</v>
      </c>
      <c r="L13" s="32">
        <f ca="1" t="shared" si="1"/>
        <v>-0.2916666666666667</v>
      </c>
      <c r="N13" s="21"/>
      <c r="O13" s="21"/>
      <c r="AW13" s="7">
        <f t="shared" si="3"/>
        <v>0.020833333333333332</v>
      </c>
      <c r="AX13" s="3">
        <f t="shared" si="4"/>
        <v>0</v>
      </c>
      <c r="AY13" s="3">
        <f t="shared" si="5"/>
        <v>0.2916666666666667</v>
      </c>
    </row>
    <row r="14" spans="2:51" ht="18.75">
      <c r="B14" s="12">
        <f t="shared" si="6"/>
        <v>42133</v>
      </c>
      <c r="C14" s="14">
        <f t="shared" si="7"/>
        <v>42133</v>
      </c>
      <c r="D14" s="8"/>
      <c r="E14" s="43"/>
      <c r="F14" s="43"/>
      <c r="G14" s="43"/>
      <c r="H14" s="43"/>
      <c r="I14" s="9">
        <f ca="1" t="shared" si="8"/>
      </c>
      <c r="J14" s="9">
        <f t="shared" si="0"/>
      </c>
      <c r="K14" s="9">
        <f ca="1" t="shared" si="2"/>
        <v>0.2708333333333333</v>
      </c>
      <c r="L14" s="32">
        <f ca="1" t="shared" si="1"/>
        <v>-0.2708333333333333</v>
      </c>
      <c r="N14" s="4"/>
      <c r="O14" s="7"/>
      <c r="P14" s="4"/>
      <c r="AW14" s="7">
        <f t="shared" si="3"/>
        <v>0.020833333333333332</v>
      </c>
      <c r="AX14" s="3">
        <f t="shared" si="4"/>
        <v>0</v>
      </c>
      <c r="AY14" s="3">
        <f t="shared" si="5"/>
        <v>0.2708333333333333</v>
      </c>
    </row>
    <row r="15" spans="2:51" ht="18.75">
      <c r="B15" s="12">
        <f t="shared" si="6"/>
        <v>42134</v>
      </c>
      <c r="C15" s="14">
        <f t="shared" si="7"/>
        <v>42134</v>
      </c>
      <c r="D15" s="8"/>
      <c r="E15" s="43"/>
      <c r="F15" s="43"/>
      <c r="G15" s="43"/>
      <c r="H15" s="43"/>
      <c r="I15" s="9">
        <f ca="1" t="shared" si="8"/>
      </c>
      <c r="J15" s="9">
        <f t="shared" si="0"/>
      </c>
      <c r="K15" s="9">
        <f ca="1" t="shared" si="2"/>
        <v>0</v>
      </c>
      <c r="L15" s="32">
        <f ca="1">IF(OR(B15&lt;=TODAY(),J15),IF(J15&lt;&gt;"",IF(J15-K15=0,"",J15-K15),IF(K15&lt;&gt;"",-K15,"")),"")</f>
        <v>0</v>
      </c>
      <c r="AW15" s="7">
        <f t="shared" si="3"/>
        <v>0.020833333333333332</v>
      </c>
      <c r="AX15" s="3">
        <f t="shared" si="4"/>
        <v>0</v>
      </c>
      <c r="AY15" s="3">
        <f t="shared" si="5"/>
        <v>0</v>
      </c>
    </row>
    <row r="16" spans="2:51" ht="18.75">
      <c r="B16" s="12">
        <f t="shared" si="6"/>
        <v>42135</v>
      </c>
      <c r="C16" s="14">
        <f t="shared" si="7"/>
        <v>42135</v>
      </c>
      <c r="D16" s="8"/>
      <c r="E16" s="43"/>
      <c r="F16" s="43"/>
      <c r="G16" s="43"/>
      <c r="H16" s="43"/>
      <c r="I16" s="9">
        <f ca="1" t="shared" si="8"/>
      </c>
      <c r="J16" s="9">
        <f t="shared" si="0"/>
      </c>
      <c r="K16" s="9">
        <f ca="1" t="shared" si="2"/>
        <v>0</v>
      </c>
      <c r="L16" s="32">
        <f ca="1" t="shared" si="1"/>
        <v>0</v>
      </c>
      <c r="AW16" s="7">
        <f t="shared" si="3"/>
        <v>0.020833333333333332</v>
      </c>
      <c r="AX16" s="3">
        <f t="shared" si="4"/>
        <v>0</v>
      </c>
      <c r="AY16" s="3">
        <f t="shared" si="5"/>
        <v>0</v>
      </c>
    </row>
    <row r="17" spans="2:51" ht="18.75">
      <c r="B17" s="12">
        <f t="shared" si="6"/>
        <v>42136</v>
      </c>
      <c r="C17" s="14">
        <f t="shared" si="7"/>
        <v>42136</v>
      </c>
      <c r="D17" s="8"/>
      <c r="E17" s="43"/>
      <c r="F17" s="43"/>
      <c r="G17" s="43"/>
      <c r="H17" s="43"/>
      <c r="I17" s="9">
        <f ca="1" t="shared" si="8"/>
      </c>
      <c r="J17" s="9">
        <f t="shared" si="0"/>
      </c>
      <c r="K17" s="9">
        <f ca="1" t="shared" si="2"/>
        <v>0.2916666666666667</v>
      </c>
      <c r="L17" s="32">
        <f ca="1" t="shared" si="1"/>
        <v>-0.2916666666666667</v>
      </c>
      <c r="AW17" s="7">
        <f t="shared" si="3"/>
        <v>0.020833333333333332</v>
      </c>
      <c r="AX17" s="3">
        <f t="shared" si="4"/>
        <v>0</v>
      </c>
      <c r="AY17" s="3">
        <f t="shared" si="5"/>
        <v>0.2916666666666667</v>
      </c>
    </row>
    <row r="18" spans="2:51" ht="18.75">
      <c r="B18" s="12">
        <f t="shared" si="6"/>
        <v>42137</v>
      </c>
      <c r="C18" s="14">
        <f t="shared" si="7"/>
        <v>42137</v>
      </c>
      <c r="D18" s="8"/>
      <c r="E18" s="43"/>
      <c r="F18" s="43"/>
      <c r="G18" s="43"/>
      <c r="H18" s="43"/>
      <c r="I18" s="9">
        <f ca="1" t="shared" si="8"/>
      </c>
      <c r="J18" s="9">
        <f>IF(AX18=0,"",IF(I18&lt;&gt;"",AX18-I18,AX18))</f>
      </c>
      <c r="K18" s="9">
        <f ca="1" t="shared" si="2"/>
        <v>0.2916666666666667</v>
      </c>
      <c r="L18" s="32">
        <f ca="1" t="shared" si="1"/>
        <v>-0.2916666666666667</v>
      </c>
      <c r="AW18" s="7">
        <f t="shared" si="3"/>
        <v>0.020833333333333332</v>
      </c>
      <c r="AX18" s="3">
        <f t="shared" si="4"/>
        <v>0</v>
      </c>
      <c r="AY18" s="3">
        <f t="shared" si="5"/>
        <v>0.2916666666666667</v>
      </c>
    </row>
    <row r="19" spans="2:51" ht="18.75">
      <c r="B19" s="12">
        <f t="shared" si="6"/>
        <v>42138</v>
      </c>
      <c r="C19" s="14">
        <f t="shared" si="7"/>
        <v>42138</v>
      </c>
      <c r="D19" s="8"/>
      <c r="E19" s="43"/>
      <c r="F19" s="43"/>
      <c r="G19" s="43"/>
      <c r="H19" s="43"/>
      <c r="I19" s="9">
        <f ca="1" t="shared" si="8"/>
      </c>
      <c r="J19" s="9">
        <f t="shared" si="0"/>
      </c>
      <c r="K19" s="9">
        <f ca="1" t="shared" si="2"/>
        <v>0.2916666666666667</v>
      </c>
      <c r="L19" s="32">
        <f ca="1" t="shared" si="1"/>
        <v>-0.2916666666666667</v>
      </c>
      <c r="AW19" s="7">
        <f t="shared" si="3"/>
        <v>0.020833333333333332</v>
      </c>
      <c r="AX19" s="3">
        <f t="shared" si="4"/>
        <v>0</v>
      </c>
      <c r="AY19" s="3">
        <f t="shared" si="5"/>
        <v>0.2916666666666667</v>
      </c>
    </row>
    <row r="20" spans="2:51" ht="18.75">
      <c r="B20" s="12">
        <f t="shared" si="6"/>
        <v>42139</v>
      </c>
      <c r="C20" s="14">
        <f t="shared" si="7"/>
        <v>42139</v>
      </c>
      <c r="D20" s="8"/>
      <c r="E20" s="43"/>
      <c r="F20" s="43"/>
      <c r="G20" s="43"/>
      <c r="H20" s="43"/>
      <c r="I20" s="9">
        <f ca="1" t="shared" si="8"/>
      </c>
      <c r="J20" s="9">
        <f t="shared" si="0"/>
      </c>
      <c r="K20" s="9">
        <f ca="1" t="shared" si="2"/>
        <v>0.2916666666666667</v>
      </c>
      <c r="L20" s="32">
        <f ca="1" t="shared" si="1"/>
        <v>-0.2916666666666667</v>
      </c>
      <c r="AW20" s="7">
        <f t="shared" si="3"/>
        <v>0.020833333333333332</v>
      </c>
      <c r="AX20" s="3">
        <f t="shared" si="4"/>
        <v>0</v>
      </c>
      <c r="AY20" s="3">
        <f t="shared" si="5"/>
        <v>0.2916666666666667</v>
      </c>
    </row>
    <row r="21" spans="2:51" ht="18.75">
      <c r="B21" s="12">
        <f t="shared" si="6"/>
        <v>42140</v>
      </c>
      <c r="C21" s="14">
        <f t="shared" si="7"/>
        <v>42140</v>
      </c>
      <c r="D21" s="8"/>
      <c r="E21" s="43"/>
      <c r="F21" s="43"/>
      <c r="G21" s="43"/>
      <c r="H21" s="43"/>
      <c r="I21" s="9">
        <f ca="1" t="shared" si="8"/>
      </c>
      <c r="J21" s="9">
        <f t="shared" si="0"/>
      </c>
      <c r="K21" s="9">
        <f ca="1" t="shared" si="2"/>
        <v>0.2708333333333333</v>
      </c>
      <c r="L21" s="32">
        <f ca="1" t="shared" si="1"/>
        <v>-0.2708333333333333</v>
      </c>
      <c r="AW21" s="7">
        <f t="shared" si="3"/>
        <v>0.020833333333333332</v>
      </c>
      <c r="AX21" s="3">
        <f t="shared" si="4"/>
        <v>0</v>
      </c>
      <c r="AY21" s="3">
        <f t="shared" si="5"/>
        <v>0.2708333333333333</v>
      </c>
    </row>
    <row r="22" spans="2:51" ht="18.75">
      <c r="B22" s="12">
        <f t="shared" si="6"/>
        <v>42141</v>
      </c>
      <c r="C22" s="14">
        <f t="shared" si="7"/>
        <v>42141</v>
      </c>
      <c r="D22" s="8"/>
      <c r="E22" s="43"/>
      <c r="F22" s="43"/>
      <c r="G22" s="43"/>
      <c r="H22" s="43"/>
      <c r="I22" s="9">
        <f ca="1" t="shared" si="8"/>
      </c>
      <c r="J22" s="9">
        <f t="shared" si="0"/>
      </c>
      <c r="K22" s="9">
        <f ca="1" t="shared" si="2"/>
        <v>0</v>
      </c>
      <c r="L22" s="32">
        <f ca="1" t="shared" si="1"/>
        <v>0</v>
      </c>
      <c r="AW22" s="7">
        <f t="shared" si="3"/>
        <v>0.020833333333333332</v>
      </c>
      <c r="AX22" s="3">
        <f t="shared" si="4"/>
        <v>0</v>
      </c>
      <c r="AY22" s="3">
        <f t="shared" si="5"/>
        <v>0</v>
      </c>
    </row>
    <row r="23" spans="2:51" ht="18.75">
      <c r="B23" s="12">
        <f t="shared" si="6"/>
        <v>42142</v>
      </c>
      <c r="C23" s="14">
        <f t="shared" si="7"/>
        <v>42142</v>
      </c>
      <c r="D23" s="8"/>
      <c r="E23" s="43"/>
      <c r="F23" s="43"/>
      <c r="G23" s="43"/>
      <c r="H23" s="43"/>
      <c r="I23" s="9">
        <f ca="1" t="shared" si="8"/>
      </c>
      <c r="J23" s="9">
        <f t="shared" si="0"/>
      </c>
      <c r="K23" s="9">
        <f ca="1" t="shared" si="2"/>
        <v>0</v>
      </c>
      <c r="L23" s="32">
        <f ca="1" t="shared" si="1"/>
        <v>0</v>
      </c>
      <c r="AW23" s="7">
        <f t="shared" si="3"/>
        <v>0.020833333333333332</v>
      </c>
      <c r="AX23" s="3">
        <f t="shared" si="4"/>
        <v>0</v>
      </c>
      <c r="AY23" s="3">
        <f t="shared" si="5"/>
        <v>0</v>
      </c>
    </row>
    <row r="24" spans="2:51" ht="18.75">
      <c r="B24" s="12">
        <f t="shared" si="6"/>
        <v>42143</v>
      </c>
      <c r="C24" s="14">
        <f t="shared" si="7"/>
        <v>42143</v>
      </c>
      <c r="D24" s="8"/>
      <c r="E24" s="43"/>
      <c r="F24" s="43"/>
      <c r="G24" s="43"/>
      <c r="H24" s="43"/>
      <c r="I24" s="9">
        <f ca="1" t="shared" si="8"/>
      </c>
      <c r="J24" s="9">
        <f t="shared" si="0"/>
      </c>
      <c r="K24" s="9">
        <f ca="1" t="shared" si="2"/>
        <v>0.2916666666666667</v>
      </c>
      <c r="L24" s="32">
        <f ca="1" t="shared" si="1"/>
        <v>-0.2916666666666667</v>
      </c>
      <c r="AW24" s="7">
        <f t="shared" si="3"/>
        <v>0.020833333333333332</v>
      </c>
      <c r="AX24" s="3">
        <f t="shared" si="4"/>
        <v>0</v>
      </c>
      <c r="AY24" s="3">
        <f t="shared" si="5"/>
        <v>0.2916666666666667</v>
      </c>
    </row>
    <row r="25" spans="2:51" ht="18.75">
      <c r="B25" s="12">
        <f t="shared" si="6"/>
        <v>42144</v>
      </c>
      <c r="C25" s="14">
        <f t="shared" si="7"/>
        <v>42144</v>
      </c>
      <c r="D25" s="8"/>
      <c r="E25" s="43"/>
      <c r="F25" s="43"/>
      <c r="G25" s="43"/>
      <c r="H25" s="43"/>
      <c r="I25" s="9">
        <f ca="1" t="shared" si="8"/>
      </c>
      <c r="J25" s="9">
        <f t="shared" si="0"/>
      </c>
      <c r="K25" s="9">
        <f ca="1" t="shared" si="2"/>
        <v>0.2916666666666667</v>
      </c>
      <c r="L25" s="32">
        <f ca="1" t="shared" si="1"/>
        <v>-0.2916666666666667</v>
      </c>
      <c r="AW25" s="7">
        <f t="shared" si="3"/>
        <v>0.020833333333333332</v>
      </c>
      <c r="AX25" s="3">
        <f t="shared" si="4"/>
        <v>0</v>
      </c>
      <c r="AY25" s="3">
        <f t="shared" si="5"/>
        <v>0.2916666666666667</v>
      </c>
    </row>
    <row r="26" spans="2:51" ht="18.75">
      <c r="B26" s="12">
        <f t="shared" si="6"/>
        <v>42145</v>
      </c>
      <c r="C26" s="14">
        <f t="shared" si="7"/>
        <v>42145</v>
      </c>
      <c r="D26" s="8"/>
      <c r="E26" s="43"/>
      <c r="F26" s="43"/>
      <c r="G26" s="43"/>
      <c r="H26" s="43"/>
      <c r="I26" s="9">
        <f ca="1" t="shared" si="8"/>
      </c>
      <c r="J26" s="9">
        <f t="shared" si="0"/>
      </c>
      <c r="K26" s="9">
        <f ca="1" t="shared" si="2"/>
        <v>0.2916666666666667</v>
      </c>
      <c r="L26" s="32">
        <f ca="1" t="shared" si="1"/>
        <v>-0.2916666666666667</v>
      </c>
      <c r="AW26" s="7">
        <f t="shared" si="3"/>
        <v>0.020833333333333332</v>
      </c>
      <c r="AX26" s="3">
        <f t="shared" si="4"/>
        <v>0</v>
      </c>
      <c r="AY26" s="3">
        <f t="shared" si="5"/>
        <v>0.2916666666666667</v>
      </c>
    </row>
    <row r="27" spans="2:51" ht="18.75">
      <c r="B27" s="12">
        <f t="shared" si="6"/>
        <v>42146</v>
      </c>
      <c r="C27" s="14">
        <f t="shared" si="7"/>
        <v>42146</v>
      </c>
      <c r="D27" s="8"/>
      <c r="E27" s="43"/>
      <c r="F27" s="43"/>
      <c r="G27" s="43"/>
      <c r="H27" s="43"/>
      <c r="I27" s="9">
        <f ca="1" t="shared" si="8"/>
      </c>
      <c r="J27" s="9">
        <f t="shared" si="0"/>
      </c>
      <c r="K27" s="9">
        <f ca="1" t="shared" si="2"/>
        <v>0.2916666666666667</v>
      </c>
      <c r="L27" s="32">
        <f ca="1" t="shared" si="1"/>
        <v>-0.2916666666666667</v>
      </c>
      <c r="AW27" s="7">
        <f t="shared" si="3"/>
        <v>0.020833333333333332</v>
      </c>
      <c r="AX27" s="3">
        <f t="shared" si="4"/>
        <v>0</v>
      </c>
      <c r="AY27" s="3">
        <f t="shared" si="5"/>
        <v>0.2916666666666667</v>
      </c>
    </row>
    <row r="28" spans="2:51" ht="18.75">
      <c r="B28" s="12">
        <f t="shared" si="6"/>
        <v>42147</v>
      </c>
      <c r="C28" s="14">
        <f t="shared" si="7"/>
        <v>42147</v>
      </c>
      <c r="D28" s="8"/>
      <c r="E28" s="43"/>
      <c r="F28" s="43"/>
      <c r="G28" s="43"/>
      <c r="H28" s="43"/>
      <c r="I28" s="9">
        <f ca="1" t="shared" si="8"/>
      </c>
      <c r="J28" s="9">
        <f t="shared" si="0"/>
      </c>
      <c r="K28" s="9">
        <f ca="1" t="shared" si="2"/>
        <v>0.2708333333333333</v>
      </c>
      <c r="L28" s="32">
        <f ca="1" t="shared" si="1"/>
        <v>-0.2708333333333333</v>
      </c>
      <c r="AW28" s="7">
        <f t="shared" si="3"/>
        <v>0.020833333333333332</v>
      </c>
      <c r="AX28" s="3">
        <f t="shared" si="4"/>
        <v>0</v>
      </c>
      <c r="AY28" s="3">
        <f t="shared" si="5"/>
        <v>0.2708333333333333</v>
      </c>
    </row>
    <row r="29" spans="2:51" ht="18.75">
      <c r="B29" s="12">
        <f t="shared" si="6"/>
        <v>42148</v>
      </c>
      <c r="C29" s="14">
        <f t="shared" si="7"/>
        <v>42148</v>
      </c>
      <c r="D29" s="8"/>
      <c r="E29" s="43"/>
      <c r="F29" s="43"/>
      <c r="G29" s="43"/>
      <c r="H29" s="43"/>
      <c r="I29" s="9">
        <f ca="1" t="shared" si="8"/>
      </c>
      <c r="J29" s="9">
        <f t="shared" si="0"/>
      </c>
      <c r="K29" s="9">
        <f ca="1" t="shared" si="2"/>
        <v>0</v>
      </c>
      <c r="L29" s="32">
        <f ca="1" t="shared" si="1"/>
        <v>0</v>
      </c>
      <c r="AW29" s="7">
        <f t="shared" si="3"/>
        <v>0.020833333333333332</v>
      </c>
      <c r="AX29" s="3">
        <f t="shared" si="4"/>
        <v>0</v>
      </c>
      <c r="AY29" s="3">
        <f t="shared" si="5"/>
        <v>0</v>
      </c>
    </row>
    <row r="30" spans="2:51" ht="18.75">
      <c r="B30" s="12">
        <f t="shared" si="6"/>
        <v>42149</v>
      </c>
      <c r="C30" s="14">
        <f t="shared" si="7"/>
        <v>42149</v>
      </c>
      <c r="D30" s="8"/>
      <c r="E30" s="43"/>
      <c r="F30" s="43"/>
      <c r="G30" s="43"/>
      <c r="H30" s="43"/>
      <c r="I30" s="9">
        <f ca="1" t="shared" si="8"/>
      </c>
      <c r="J30" s="9">
        <f t="shared" si="0"/>
      </c>
      <c r="K30" s="9">
        <f ca="1" t="shared" si="2"/>
        <v>0</v>
      </c>
      <c r="L30" s="32">
        <f ca="1" t="shared" si="1"/>
        <v>0</v>
      </c>
      <c r="AW30" s="7">
        <f t="shared" si="3"/>
        <v>0.020833333333333332</v>
      </c>
      <c r="AX30" s="3">
        <f t="shared" si="4"/>
        <v>0</v>
      </c>
      <c r="AY30" s="3">
        <f t="shared" si="5"/>
        <v>0</v>
      </c>
    </row>
    <row r="31" spans="2:51" ht="18.75">
      <c r="B31" s="12">
        <f t="shared" si="6"/>
        <v>42150</v>
      </c>
      <c r="C31" s="14">
        <f t="shared" si="7"/>
        <v>42150</v>
      </c>
      <c r="D31" s="8"/>
      <c r="E31" s="43"/>
      <c r="F31" s="43"/>
      <c r="G31" s="43"/>
      <c r="H31" s="43"/>
      <c r="I31" s="9">
        <f ca="1" t="shared" si="8"/>
      </c>
      <c r="J31" s="9">
        <f t="shared" si="0"/>
      </c>
      <c r="K31" s="9">
        <f ca="1" t="shared" si="2"/>
        <v>0.2916666666666667</v>
      </c>
      <c r="L31" s="32">
        <f ca="1" t="shared" si="1"/>
        <v>-0.2916666666666667</v>
      </c>
      <c r="AW31" s="7">
        <f t="shared" si="3"/>
        <v>0.020833333333333332</v>
      </c>
      <c r="AX31" s="3">
        <f t="shared" si="4"/>
        <v>0</v>
      </c>
      <c r="AY31" s="3">
        <f t="shared" si="5"/>
        <v>0.2916666666666667</v>
      </c>
    </row>
    <row r="32" spans="2:51" ht="18.75">
      <c r="B32" s="12">
        <f t="shared" si="6"/>
        <v>42151</v>
      </c>
      <c r="C32" s="14">
        <f t="shared" si="7"/>
        <v>42151</v>
      </c>
      <c r="D32" s="8"/>
      <c r="E32" s="43"/>
      <c r="F32" s="43"/>
      <c r="G32" s="43"/>
      <c r="H32" s="43"/>
      <c r="I32" s="9">
        <f ca="1" t="shared" si="8"/>
      </c>
      <c r="J32" s="9">
        <f t="shared" si="0"/>
      </c>
      <c r="K32" s="9">
        <f ca="1" t="shared" si="2"/>
        <v>0.2916666666666667</v>
      </c>
      <c r="L32" s="32">
        <f ca="1" t="shared" si="1"/>
        <v>-0.2916666666666667</v>
      </c>
      <c r="AW32" s="7">
        <f t="shared" si="3"/>
        <v>0.020833333333333332</v>
      </c>
      <c r="AX32" s="3">
        <f t="shared" si="4"/>
        <v>0</v>
      </c>
      <c r="AY32" s="3">
        <f t="shared" si="5"/>
        <v>0.2916666666666667</v>
      </c>
    </row>
    <row r="33" spans="2:51" ht="18.75">
      <c r="B33" s="12">
        <f>IF(B32&lt;&gt;"",IF(MONTH($B$1)&lt;MONTH(B32+1),"",B32+1),"")</f>
        <v>42152</v>
      </c>
      <c r="C33" s="14">
        <f t="shared" si="7"/>
        <v>42152</v>
      </c>
      <c r="D33" s="8"/>
      <c r="E33" s="43"/>
      <c r="F33" s="43"/>
      <c r="G33" s="43"/>
      <c r="H33" s="43"/>
      <c r="I33" s="9">
        <f ca="1" t="shared" si="8"/>
      </c>
      <c r="J33" s="9">
        <f t="shared" si="0"/>
      </c>
      <c r="K33" s="9">
        <f ca="1" t="shared" si="2"/>
        <v>0.2916666666666667</v>
      </c>
      <c r="L33" s="32">
        <f ca="1" t="shared" si="1"/>
        <v>-0.2916666666666667</v>
      </c>
      <c r="AW33" s="7">
        <f t="shared" si="3"/>
        <v>0.020833333333333332</v>
      </c>
      <c r="AX33" s="3">
        <f t="shared" si="4"/>
        <v>0</v>
      </c>
      <c r="AY33" s="3">
        <f t="shared" si="5"/>
        <v>0.2916666666666667</v>
      </c>
    </row>
    <row r="34" spans="2:51" ht="18.75">
      <c r="B34" s="12">
        <f>IF(B33&lt;&gt;"",IF(MONTH($B$1)&lt;MONTH(B33+1),"",B33+1),"")</f>
        <v>42153</v>
      </c>
      <c r="C34" s="14">
        <f t="shared" si="7"/>
        <v>42153</v>
      </c>
      <c r="D34" s="8"/>
      <c r="E34" s="43"/>
      <c r="F34" s="43"/>
      <c r="G34" s="43"/>
      <c r="H34" s="43"/>
      <c r="I34" s="9">
        <f ca="1" t="shared" si="8"/>
      </c>
      <c r="J34" s="9">
        <f t="shared" si="0"/>
      </c>
      <c r="K34" s="9">
        <f ca="1" t="shared" si="2"/>
        <v>0.2916666666666667</v>
      </c>
      <c r="L34" s="32">
        <f ca="1" t="shared" si="1"/>
        <v>-0.2916666666666667</v>
      </c>
      <c r="AW34" s="7">
        <f t="shared" si="3"/>
        <v>0.020833333333333332</v>
      </c>
      <c r="AX34" s="3">
        <f t="shared" si="4"/>
        <v>0</v>
      </c>
      <c r="AY34" s="3">
        <f t="shared" si="5"/>
        <v>0.2916666666666667</v>
      </c>
    </row>
    <row r="35" spans="2:51" ht="19.5" thickBot="1">
      <c r="B35" s="16">
        <f>IF(B34&lt;&gt;"",IF(MONTH($B$1)&lt;MONTH(B34+1),"",B34+1),"")</f>
        <v>42154</v>
      </c>
      <c r="C35" s="18">
        <f t="shared" si="7"/>
        <v>42154</v>
      </c>
      <c r="D35" s="20"/>
      <c r="E35" s="44"/>
      <c r="F35" s="44"/>
      <c r="G35" s="44"/>
      <c r="H35" s="44"/>
      <c r="I35" s="50">
        <f ca="1" t="shared" si="8"/>
      </c>
      <c r="J35" s="50">
        <f t="shared" si="0"/>
      </c>
      <c r="K35" s="58">
        <f ca="1" t="shared" si="2"/>
        <v>0.2708333333333333</v>
      </c>
      <c r="L35" s="33">
        <f ca="1" t="shared" si="1"/>
        <v>-0.2708333333333333</v>
      </c>
      <c r="AW35" s="7">
        <f t="shared" si="3"/>
        <v>0.020833333333333332</v>
      </c>
      <c r="AX35" s="3">
        <f t="shared" si="4"/>
        <v>0</v>
      </c>
      <c r="AY35" s="3">
        <f t="shared" si="5"/>
        <v>0.2708333333333333</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6.604166666666668</v>
      </c>
      <c r="L37" s="39">
        <f>SUM(L5:L35)</f>
        <v>-6.604166666666668</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6" activePane="bottomRight" state="frozen"/>
      <selection pane="topLeft" activeCell="J25" sqref="J25"/>
      <selection pane="topRight" activeCell="J25" sqref="J25"/>
      <selection pane="bottomLeft" activeCell="J25" sqref="J25"/>
      <selection pane="bottomRight" activeCell="I33" sqref="I33:K35"/>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42155</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42155</v>
      </c>
      <c r="C5" s="13">
        <f>B5</f>
        <v>42155</v>
      </c>
      <c r="D5" s="40"/>
      <c r="E5" s="41"/>
      <c r="F5" s="42"/>
      <c r="G5" s="41"/>
      <c r="H5" s="42"/>
      <c r="I5" s="15">
        <f ca="1">IF(AX5=0,"",IF(AW5=0,"",IF(OR(B5&lt;=TODAY(),AX5),AW5,"")))</f>
      </c>
      <c r="J5" s="15">
        <f aca="true" t="shared" si="0" ref="J5:J35">IF(AX5=0,"",IF(I5&lt;&gt;"",AX5-I5,AX5))</f>
      </c>
      <c r="K5" s="15">
        <f ca="1">IF(OR(B5&lt;=TODAY(),J5),AY5,"")</f>
        <v>0</v>
      </c>
      <c r="L5" s="34">
        <f aca="true" ca="1" t="shared" si="1" ref="L5:L35">IF(OR(B5&lt;=TODAY(),J5),IF(J5&lt;&gt;"",IF(J5-K5=0,"",J5-K5),IF(K5&lt;&gt;"",-K5,"")),"")</f>
        <v>0</v>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v>
      </c>
    </row>
    <row r="6" spans="2:51" ht="18.75">
      <c r="B6" s="12">
        <f>B5+1</f>
        <v>42156</v>
      </c>
      <c r="C6" s="14">
        <f>B6</f>
        <v>42156</v>
      </c>
      <c r="D6" s="8"/>
      <c r="E6" s="43"/>
      <c r="F6" s="43"/>
      <c r="G6" s="43"/>
      <c r="H6" s="43"/>
      <c r="I6" s="9">
        <f ca="1">IF(AX6=0,"",IF(AW6=0,"",IF(OR(B6&lt;=TODAY(),AX6),AW6,"")))</f>
      </c>
      <c r="J6" s="9">
        <f t="shared" si="0"/>
      </c>
      <c r="K6" s="9">
        <f aca="true" ca="1" t="shared" si="2" ref="K6:K35">IF(OR(B6&lt;=TODAY(),J6),AY6,"")</f>
        <v>0</v>
      </c>
      <c r="L6" s="32">
        <f ca="1" t="shared" si="1"/>
        <v>0</v>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v>
      </c>
    </row>
    <row r="7" spans="2:51" ht="18.75">
      <c r="B7" s="12">
        <f aca="true" t="shared" si="6" ref="B7:B32">B6+1</f>
        <v>42157</v>
      </c>
      <c r="C7" s="14">
        <f aca="true" t="shared" si="7" ref="C7:C35">B7</f>
        <v>42157</v>
      </c>
      <c r="D7" s="8"/>
      <c r="E7" s="43"/>
      <c r="F7" s="43"/>
      <c r="G7" s="43"/>
      <c r="H7" s="43"/>
      <c r="I7" s="9">
        <f aca="true" ca="1" t="shared" si="8" ref="I7:I35">IF(AX7=0,"",IF(AW7=0,"",IF(OR(B7&lt;=TODAY(),AX7),AW7,"")))</f>
      </c>
      <c r="J7" s="9">
        <f t="shared" si="0"/>
      </c>
      <c r="K7" s="9">
        <f ca="1" t="shared" si="2"/>
        <v>0.2916666666666667</v>
      </c>
      <c r="L7" s="32">
        <f ca="1" t="shared" si="1"/>
        <v>-0.2916666666666667</v>
      </c>
      <c r="N7" s="27">
        <v>41641</v>
      </c>
      <c r="O7" s="47">
        <v>0.2916666666666667</v>
      </c>
      <c r="P7" s="47">
        <v>0.020833333333333332</v>
      </c>
      <c r="AW7" s="7">
        <f t="shared" si="3"/>
        <v>0.020833333333333332</v>
      </c>
      <c r="AX7" s="3">
        <f t="shared" si="4"/>
        <v>0</v>
      </c>
      <c r="AY7" s="3">
        <f t="shared" si="5"/>
        <v>0.2916666666666667</v>
      </c>
    </row>
    <row r="8" spans="2:51" ht="18.75">
      <c r="B8" s="12">
        <f t="shared" si="6"/>
        <v>42158</v>
      </c>
      <c r="C8" s="14">
        <f t="shared" si="7"/>
        <v>42158</v>
      </c>
      <c r="D8" s="8"/>
      <c r="E8" s="43"/>
      <c r="F8" s="43"/>
      <c r="G8" s="43"/>
      <c r="H8" s="43"/>
      <c r="I8" s="9">
        <f ca="1" t="shared" si="8"/>
      </c>
      <c r="J8" s="9">
        <f t="shared" si="0"/>
      </c>
      <c r="K8" s="9">
        <f ca="1" t="shared" si="2"/>
        <v>0.2916666666666667</v>
      </c>
      <c r="L8" s="32">
        <f ca="1" t="shared" si="1"/>
        <v>-0.2916666666666667</v>
      </c>
      <c r="N8" s="27">
        <v>41642</v>
      </c>
      <c r="O8" s="47">
        <v>0.2916666666666667</v>
      </c>
      <c r="P8" s="47">
        <v>0.020833333333333332</v>
      </c>
      <c r="AW8" s="7">
        <f t="shared" si="3"/>
        <v>0.020833333333333332</v>
      </c>
      <c r="AX8" s="3">
        <f t="shared" si="4"/>
        <v>0</v>
      </c>
      <c r="AY8" s="3">
        <f t="shared" si="5"/>
        <v>0.2916666666666667</v>
      </c>
    </row>
    <row r="9" spans="2:51" ht="18.75">
      <c r="B9" s="12">
        <f t="shared" si="6"/>
        <v>42159</v>
      </c>
      <c r="C9" s="14">
        <f t="shared" si="7"/>
        <v>42159</v>
      </c>
      <c r="D9" s="8"/>
      <c r="E9" s="43"/>
      <c r="F9" s="43"/>
      <c r="G9" s="43"/>
      <c r="H9" s="43"/>
      <c r="I9" s="9">
        <f ca="1" t="shared" si="8"/>
      </c>
      <c r="J9" s="9">
        <f t="shared" si="0"/>
      </c>
      <c r="K9" s="9">
        <f ca="1" t="shared" si="2"/>
        <v>0.2916666666666667</v>
      </c>
      <c r="L9" s="32">
        <f ca="1" t="shared" si="1"/>
        <v>-0.2916666666666667</v>
      </c>
      <c r="N9" s="27">
        <v>41643</v>
      </c>
      <c r="O9" s="47">
        <v>0.2708333333333333</v>
      </c>
      <c r="P9" s="47">
        <v>0.020833333333333332</v>
      </c>
      <c r="AW9" s="7">
        <f t="shared" si="3"/>
        <v>0.020833333333333332</v>
      </c>
      <c r="AX9" s="3">
        <f t="shared" si="4"/>
        <v>0</v>
      </c>
      <c r="AY9" s="3">
        <f t="shared" si="5"/>
        <v>0.2916666666666667</v>
      </c>
    </row>
    <row r="10" spans="2:51" ht="18.75">
      <c r="B10" s="12">
        <f t="shared" si="6"/>
        <v>42160</v>
      </c>
      <c r="C10" s="14">
        <f t="shared" si="7"/>
        <v>42160</v>
      </c>
      <c r="D10" s="8"/>
      <c r="E10" s="43"/>
      <c r="F10" s="43"/>
      <c r="G10" s="43"/>
      <c r="H10" s="43"/>
      <c r="I10" s="9">
        <f ca="1" t="shared" si="8"/>
      </c>
      <c r="J10" s="9">
        <f t="shared" si="0"/>
      </c>
      <c r="K10" s="9">
        <f ca="1" t="shared" si="2"/>
        <v>0.2916666666666667</v>
      </c>
      <c r="L10" s="32">
        <f ca="1" t="shared" si="1"/>
        <v>-0.2916666666666667</v>
      </c>
      <c r="N10" s="28">
        <v>41644</v>
      </c>
      <c r="O10" s="48">
        <v>0</v>
      </c>
      <c r="P10" s="48">
        <v>0.020833333333333332</v>
      </c>
      <c r="AW10" s="7">
        <f t="shared" si="3"/>
        <v>0.020833333333333332</v>
      </c>
      <c r="AX10" s="3">
        <f t="shared" si="4"/>
        <v>0</v>
      </c>
      <c r="AY10" s="3">
        <f t="shared" si="5"/>
        <v>0.2916666666666667</v>
      </c>
    </row>
    <row r="11" spans="2:51" ht="19.5" thickBot="1">
      <c r="B11" s="12">
        <f t="shared" si="6"/>
        <v>42161</v>
      </c>
      <c r="C11" s="14">
        <f t="shared" si="7"/>
        <v>42161</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0.2708333333333333</v>
      </c>
    </row>
    <row r="12" spans="2:51" ht="20.25" thickBot="1" thickTop="1">
      <c r="B12" s="12">
        <f t="shared" si="6"/>
        <v>42162</v>
      </c>
      <c r="C12" s="14">
        <f t="shared" si="7"/>
        <v>42162</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v>
      </c>
    </row>
    <row r="13" spans="2:51" ht="19.5" thickTop="1">
      <c r="B13" s="12">
        <f t="shared" si="6"/>
        <v>42163</v>
      </c>
      <c r="C13" s="14">
        <f t="shared" si="7"/>
        <v>42163</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v>
      </c>
    </row>
    <row r="14" spans="2:51" ht="18.75">
      <c r="B14" s="12">
        <f t="shared" si="6"/>
        <v>42164</v>
      </c>
      <c r="C14" s="14">
        <f t="shared" si="7"/>
        <v>42164</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0.2916666666666667</v>
      </c>
    </row>
    <row r="15" spans="2:51" ht="18.75">
      <c r="B15" s="12">
        <f t="shared" si="6"/>
        <v>42165</v>
      </c>
      <c r="C15" s="14">
        <f t="shared" si="7"/>
        <v>42165</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0.2916666666666667</v>
      </c>
    </row>
    <row r="16" spans="2:51" ht="18.75">
      <c r="B16" s="12">
        <f t="shared" si="6"/>
        <v>42166</v>
      </c>
      <c r="C16" s="14">
        <f t="shared" si="7"/>
        <v>42166</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0.2916666666666667</v>
      </c>
    </row>
    <row r="17" spans="2:51" ht="18.75">
      <c r="B17" s="12">
        <f t="shared" si="6"/>
        <v>42167</v>
      </c>
      <c r="C17" s="14">
        <f t="shared" si="7"/>
        <v>42167</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0.2916666666666667</v>
      </c>
    </row>
    <row r="18" spans="2:51" ht="18.75">
      <c r="B18" s="12">
        <f t="shared" si="6"/>
        <v>42168</v>
      </c>
      <c r="C18" s="14">
        <f t="shared" si="7"/>
        <v>42168</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0.2708333333333333</v>
      </c>
    </row>
    <row r="19" spans="2:51" ht="18.75">
      <c r="B19" s="12">
        <f t="shared" si="6"/>
        <v>42169</v>
      </c>
      <c r="C19" s="14">
        <f t="shared" si="7"/>
        <v>42169</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v>
      </c>
    </row>
    <row r="20" spans="2:51" ht="18.75">
      <c r="B20" s="12">
        <f t="shared" si="6"/>
        <v>42170</v>
      </c>
      <c r="C20" s="14">
        <f t="shared" si="7"/>
        <v>42170</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v>
      </c>
    </row>
    <row r="21" spans="2:51" ht="18.75">
      <c r="B21" s="12">
        <f t="shared" si="6"/>
        <v>42171</v>
      </c>
      <c r="C21" s="14">
        <f t="shared" si="7"/>
        <v>42171</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0.2916666666666667</v>
      </c>
    </row>
    <row r="22" spans="2:51" ht="18.75">
      <c r="B22" s="12">
        <f t="shared" si="6"/>
        <v>42172</v>
      </c>
      <c r="C22" s="14">
        <f t="shared" si="7"/>
        <v>42172</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0.2916666666666667</v>
      </c>
    </row>
    <row r="23" spans="2:51" ht="18.75">
      <c r="B23" s="12">
        <f t="shared" si="6"/>
        <v>42173</v>
      </c>
      <c r="C23" s="14">
        <f t="shared" si="7"/>
        <v>42173</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0.2916666666666667</v>
      </c>
    </row>
    <row r="24" spans="2:51" ht="18.75">
      <c r="B24" s="12">
        <f t="shared" si="6"/>
        <v>42174</v>
      </c>
      <c r="C24" s="14">
        <f t="shared" si="7"/>
        <v>42174</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0.2916666666666667</v>
      </c>
    </row>
    <row r="25" spans="2:51" ht="18.75">
      <c r="B25" s="12">
        <f t="shared" si="6"/>
        <v>42175</v>
      </c>
      <c r="C25" s="14">
        <f t="shared" si="7"/>
        <v>42175</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0.2708333333333333</v>
      </c>
    </row>
    <row r="26" spans="2:51" ht="18.75">
      <c r="B26" s="12">
        <f t="shared" si="6"/>
        <v>42176</v>
      </c>
      <c r="C26" s="14">
        <f t="shared" si="7"/>
        <v>42176</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v>
      </c>
    </row>
    <row r="27" spans="2:51" ht="18.75">
      <c r="B27" s="12">
        <f t="shared" si="6"/>
        <v>42177</v>
      </c>
      <c r="C27" s="14">
        <f t="shared" si="7"/>
        <v>42177</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v>
      </c>
    </row>
    <row r="28" spans="2:51" ht="18.75">
      <c r="B28" s="12">
        <f t="shared" si="6"/>
        <v>42178</v>
      </c>
      <c r="C28" s="14">
        <f t="shared" si="7"/>
        <v>42178</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0.2916666666666667</v>
      </c>
    </row>
    <row r="29" spans="2:51" ht="18.75">
      <c r="B29" s="12">
        <f t="shared" si="6"/>
        <v>42179</v>
      </c>
      <c r="C29" s="14">
        <f t="shared" si="7"/>
        <v>42179</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0.2916666666666667</v>
      </c>
    </row>
    <row r="30" spans="2:51" ht="18.75">
      <c r="B30" s="12">
        <f t="shared" si="6"/>
        <v>42180</v>
      </c>
      <c r="C30" s="14">
        <f t="shared" si="7"/>
        <v>42180</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0.2916666666666667</v>
      </c>
    </row>
    <row r="31" spans="2:51" ht="18.75">
      <c r="B31" s="12">
        <f t="shared" si="6"/>
        <v>42181</v>
      </c>
      <c r="C31" s="14">
        <f t="shared" si="7"/>
        <v>42181</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0.2916666666666667</v>
      </c>
    </row>
    <row r="32" spans="2:51" ht="18.75">
      <c r="B32" s="12">
        <f t="shared" si="6"/>
        <v>42182</v>
      </c>
      <c r="C32" s="14">
        <f t="shared" si="7"/>
        <v>42182</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0.2708333333333333</v>
      </c>
    </row>
    <row r="33" spans="2:51" ht="18.75">
      <c r="B33" s="12">
        <f>IF(B32&lt;&gt;"",IF(MONTH($B$1)&lt;MONTH(B32+1),"",B32+1),"")</f>
        <v>42183</v>
      </c>
      <c r="C33" s="14">
        <f t="shared" si="7"/>
        <v>42183</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v>
      </c>
    </row>
    <row r="34" spans="2:51" ht="18.75">
      <c r="B34" s="12">
        <f>IF(B33&lt;&gt;"",IF(MONTH($B$1)&lt;MONTH(B33+1),"",B33+1),"")</f>
        <v>42184</v>
      </c>
      <c r="C34" s="14">
        <f t="shared" si="7"/>
        <v>42184</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v>
      </c>
    </row>
    <row r="35" spans="2:51" ht="19.5" thickBot="1">
      <c r="B35" s="16">
        <f>IF(B34&lt;&gt;"",IF(MONTH($B$1)&lt;MONTH(B34+1),"",B34+1),"")</f>
      </c>
      <c r="C35" s="18">
        <f t="shared" si="7"/>
      </c>
      <c r="D35" s="20"/>
      <c r="E35" s="44"/>
      <c r="F35" s="44"/>
      <c r="G35" s="44"/>
      <c r="H35" s="44"/>
      <c r="I35" s="50">
        <f ca="1" t="shared" si="8"/>
      </c>
      <c r="J35" s="50">
        <f t="shared" si="0"/>
      </c>
      <c r="K35" s="58">
        <f ca="1" t="shared" si="2"/>
      </c>
      <c r="L35" s="33">
        <f ca="1" t="shared" si="1"/>
      </c>
      <c r="AW35" s="7" t="e">
        <f t="shared" si="3"/>
        <v>#VALUE!</v>
      </c>
      <c r="AX35" s="3">
        <f t="shared" si="4"/>
        <v>0</v>
      </c>
      <c r="AY35" s="3" t="e">
        <f t="shared" si="5"/>
        <v>#VALUE!</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1.1666666666666667</v>
      </c>
      <c r="L37" s="39">
        <f>SUM(L5:L35)</f>
        <v>-1.1666666666666667</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4" activePane="bottomRight" state="frozen"/>
      <selection pane="topLeft" activeCell="J25" sqref="J25"/>
      <selection pane="topRight" activeCell="J25" sqref="J25"/>
      <selection pane="bottomLeft" activeCell="J25" sqref="J25"/>
      <selection pane="bottomRight" activeCell="I5" sqref="I5:K31"/>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42185</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42185</v>
      </c>
      <c r="C5" s="13">
        <f>B5</f>
        <v>42185</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0.2916666666666667</v>
      </c>
    </row>
    <row r="6" spans="2:51" ht="18.75">
      <c r="B6" s="12">
        <f>B5+1</f>
        <v>42186</v>
      </c>
      <c r="C6" s="14">
        <f>B6</f>
        <v>42186</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42187</v>
      </c>
      <c r="C7" s="14">
        <f aca="true" t="shared" si="7" ref="C7:C35">B7</f>
        <v>42187</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0.2916666666666667</v>
      </c>
    </row>
    <row r="8" spans="2:51" ht="18.75">
      <c r="B8" s="12">
        <f t="shared" si="6"/>
        <v>42188</v>
      </c>
      <c r="C8" s="14">
        <f t="shared" si="7"/>
        <v>42188</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0.2916666666666667</v>
      </c>
    </row>
    <row r="9" spans="2:51" ht="18.75">
      <c r="B9" s="12">
        <f t="shared" si="6"/>
        <v>42189</v>
      </c>
      <c r="C9" s="14">
        <f t="shared" si="7"/>
        <v>42189</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0.2708333333333333</v>
      </c>
    </row>
    <row r="10" spans="2:51" ht="18.75">
      <c r="B10" s="12">
        <f t="shared" si="6"/>
        <v>42190</v>
      </c>
      <c r="C10" s="14">
        <f t="shared" si="7"/>
        <v>42190</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v>
      </c>
    </row>
    <row r="11" spans="2:51" ht="19.5" thickBot="1">
      <c r="B11" s="12">
        <f t="shared" si="6"/>
        <v>42191</v>
      </c>
      <c r="C11" s="14">
        <f t="shared" si="7"/>
        <v>42191</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v>
      </c>
    </row>
    <row r="12" spans="2:51" ht="20.25" thickBot="1" thickTop="1">
      <c r="B12" s="12">
        <f t="shared" si="6"/>
        <v>42192</v>
      </c>
      <c r="C12" s="14">
        <f t="shared" si="7"/>
        <v>42192</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0.2916666666666667</v>
      </c>
    </row>
    <row r="13" spans="2:51" ht="19.5" thickTop="1">
      <c r="B13" s="12">
        <f t="shared" si="6"/>
        <v>42193</v>
      </c>
      <c r="C13" s="14">
        <f t="shared" si="7"/>
        <v>42193</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0.2916666666666667</v>
      </c>
    </row>
    <row r="14" spans="2:51" ht="18.75">
      <c r="B14" s="12">
        <f t="shared" si="6"/>
        <v>42194</v>
      </c>
      <c r="C14" s="14">
        <f t="shared" si="7"/>
        <v>42194</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0.2916666666666667</v>
      </c>
    </row>
    <row r="15" spans="2:51" ht="18.75">
      <c r="B15" s="12">
        <f t="shared" si="6"/>
        <v>42195</v>
      </c>
      <c r="C15" s="14">
        <f t="shared" si="7"/>
        <v>42195</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0.2916666666666667</v>
      </c>
    </row>
    <row r="16" spans="2:51" ht="18.75">
      <c r="B16" s="12">
        <f t="shared" si="6"/>
        <v>42196</v>
      </c>
      <c r="C16" s="14">
        <f t="shared" si="7"/>
        <v>42196</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0.2708333333333333</v>
      </c>
    </row>
    <row r="17" spans="2:51" ht="18.75">
      <c r="B17" s="12">
        <f t="shared" si="6"/>
        <v>42197</v>
      </c>
      <c r="C17" s="14">
        <f t="shared" si="7"/>
        <v>42197</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v>
      </c>
    </row>
    <row r="18" spans="2:51" ht="18.75">
      <c r="B18" s="12">
        <f t="shared" si="6"/>
        <v>42198</v>
      </c>
      <c r="C18" s="14">
        <f t="shared" si="7"/>
        <v>42198</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v>
      </c>
    </row>
    <row r="19" spans="2:51" ht="18.75">
      <c r="B19" s="12">
        <f t="shared" si="6"/>
        <v>42199</v>
      </c>
      <c r="C19" s="14">
        <f t="shared" si="7"/>
        <v>42199</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0.2916666666666667</v>
      </c>
    </row>
    <row r="20" spans="2:51" ht="18.75">
      <c r="B20" s="12">
        <f t="shared" si="6"/>
        <v>42200</v>
      </c>
      <c r="C20" s="14">
        <f t="shared" si="7"/>
        <v>42200</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0.2916666666666667</v>
      </c>
    </row>
    <row r="21" spans="2:51" ht="18.75">
      <c r="B21" s="12">
        <f t="shared" si="6"/>
        <v>42201</v>
      </c>
      <c r="C21" s="14">
        <f t="shared" si="7"/>
        <v>42201</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0.2916666666666667</v>
      </c>
    </row>
    <row r="22" spans="2:51" ht="18.75">
      <c r="B22" s="12">
        <f t="shared" si="6"/>
        <v>42202</v>
      </c>
      <c r="C22" s="14">
        <f t="shared" si="7"/>
        <v>42202</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0.2916666666666667</v>
      </c>
    </row>
    <row r="23" spans="2:51" ht="18.75">
      <c r="B23" s="12">
        <f t="shared" si="6"/>
        <v>42203</v>
      </c>
      <c r="C23" s="14">
        <f t="shared" si="7"/>
        <v>42203</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0.2708333333333333</v>
      </c>
    </row>
    <row r="24" spans="2:51" ht="18.75">
      <c r="B24" s="12">
        <f t="shared" si="6"/>
        <v>42204</v>
      </c>
      <c r="C24" s="14">
        <f t="shared" si="7"/>
        <v>42204</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v>
      </c>
    </row>
    <row r="25" spans="2:51" ht="18.75">
      <c r="B25" s="12">
        <f t="shared" si="6"/>
        <v>42205</v>
      </c>
      <c r="C25" s="14">
        <f t="shared" si="7"/>
        <v>42205</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v>
      </c>
    </row>
    <row r="26" spans="2:51" ht="18.75">
      <c r="B26" s="12">
        <f t="shared" si="6"/>
        <v>42206</v>
      </c>
      <c r="C26" s="14">
        <f t="shared" si="7"/>
        <v>42206</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0.2916666666666667</v>
      </c>
    </row>
    <row r="27" spans="2:51" ht="18.75">
      <c r="B27" s="12">
        <f t="shared" si="6"/>
        <v>42207</v>
      </c>
      <c r="C27" s="14">
        <f t="shared" si="7"/>
        <v>42207</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0.2916666666666667</v>
      </c>
    </row>
    <row r="28" spans="2:51" ht="18.75">
      <c r="B28" s="12">
        <f t="shared" si="6"/>
        <v>42208</v>
      </c>
      <c r="C28" s="14">
        <f t="shared" si="7"/>
        <v>42208</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0.2916666666666667</v>
      </c>
    </row>
    <row r="29" spans="2:51" ht="18.75">
      <c r="B29" s="12">
        <f t="shared" si="6"/>
        <v>42209</v>
      </c>
      <c r="C29" s="14">
        <f t="shared" si="7"/>
        <v>42209</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0.2916666666666667</v>
      </c>
    </row>
    <row r="30" spans="2:51" ht="18.75">
      <c r="B30" s="12">
        <f t="shared" si="6"/>
        <v>42210</v>
      </c>
      <c r="C30" s="14">
        <f t="shared" si="7"/>
        <v>42210</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0.2708333333333333</v>
      </c>
    </row>
    <row r="31" spans="2:51" ht="18.75">
      <c r="B31" s="12">
        <f t="shared" si="6"/>
        <v>42211</v>
      </c>
      <c r="C31" s="14">
        <f t="shared" si="7"/>
        <v>42211</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v>
      </c>
    </row>
    <row r="32" spans="2:51" ht="18.75">
      <c r="B32" s="12">
        <f t="shared" si="6"/>
        <v>42212</v>
      </c>
      <c r="C32" s="14">
        <f t="shared" si="7"/>
        <v>42212</v>
      </c>
      <c r="D32" s="8"/>
      <c r="E32" s="43"/>
      <c r="F32" s="43"/>
      <c r="G32" s="43"/>
      <c r="H32" s="43"/>
      <c r="I32" s="43">
        <f ca="1" t="shared" si="8"/>
      </c>
      <c r="J32" s="9">
        <f t="shared" si="0"/>
      </c>
      <c r="K32" s="43">
        <f ca="1" t="shared" si="2"/>
      </c>
      <c r="L32" s="32">
        <f ca="1" t="shared" si="1"/>
      </c>
      <c r="AW32" s="7">
        <f t="shared" si="3"/>
        <v>0.020833333333333332</v>
      </c>
      <c r="AX32" s="3">
        <f t="shared" si="4"/>
        <v>0</v>
      </c>
      <c r="AY32" s="3">
        <f t="shared" si="5"/>
        <v>0</v>
      </c>
    </row>
    <row r="33" spans="2:51" ht="18.75">
      <c r="B33" s="12">
        <f>IF(B32&lt;&gt;"",IF(MONTH($B$1)&lt;MONTH(B32+1),"",B32+1),"")</f>
        <v>42213</v>
      </c>
      <c r="C33" s="14">
        <f t="shared" si="7"/>
        <v>42213</v>
      </c>
      <c r="D33" s="8"/>
      <c r="E33" s="43"/>
      <c r="F33" s="43"/>
      <c r="G33" s="43"/>
      <c r="H33" s="43"/>
      <c r="I33" s="43">
        <f ca="1" t="shared" si="8"/>
      </c>
      <c r="J33" s="9">
        <f t="shared" si="0"/>
      </c>
      <c r="K33" s="43">
        <f ca="1" t="shared" si="2"/>
      </c>
      <c r="L33" s="32">
        <f ca="1" t="shared" si="1"/>
      </c>
      <c r="AW33" s="7">
        <f t="shared" si="3"/>
        <v>0.020833333333333332</v>
      </c>
      <c r="AX33" s="3">
        <f t="shared" si="4"/>
        <v>0</v>
      </c>
      <c r="AY33" s="3">
        <f t="shared" si="5"/>
        <v>0.2916666666666667</v>
      </c>
    </row>
    <row r="34" spans="2:51" ht="18.75">
      <c r="B34" s="12">
        <f>IF(B33&lt;&gt;"",IF(MONTH($B$1)&lt;MONTH(B33+1),"",B33+1),"")</f>
        <v>42214</v>
      </c>
      <c r="C34" s="14">
        <f t="shared" si="7"/>
        <v>42214</v>
      </c>
      <c r="D34" s="8"/>
      <c r="E34" s="43"/>
      <c r="F34" s="43"/>
      <c r="G34" s="43"/>
      <c r="H34" s="43"/>
      <c r="I34" s="43">
        <f ca="1" t="shared" si="8"/>
      </c>
      <c r="J34" s="9">
        <f t="shared" si="0"/>
      </c>
      <c r="K34" s="43">
        <f ca="1" t="shared" si="2"/>
      </c>
      <c r="L34" s="32">
        <f ca="1" t="shared" si="1"/>
      </c>
      <c r="AW34" s="7">
        <f t="shared" si="3"/>
        <v>0.020833333333333332</v>
      </c>
      <c r="AX34" s="3">
        <f t="shared" si="4"/>
        <v>0</v>
      </c>
      <c r="AY34" s="3">
        <f t="shared" si="5"/>
        <v>0.2916666666666667</v>
      </c>
    </row>
    <row r="35" spans="2:51" ht="19.5" thickBot="1">
      <c r="B35" s="16">
        <f>IF(B34&lt;&gt;"",IF(MONTH($B$1)&lt;MONTH(B34+1),"",B34+1),"")</f>
        <v>42215</v>
      </c>
      <c r="C35" s="18">
        <f t="shared" si="7"/>
        <v>42215</v>
      </c>
      <c r="D35" s="20"/>
      <c r="E35" s="44"/>
      <c r="F35" s="44"/>
      <c r="G35" s="44"/>
      <c r="H35" s="44"/>
      <c r="I35" s="45">
        <f ca="1" t="shared" si="8"/>
      </c>
      <c r="J35" s="50">
        <f t="shared" si="0"/>
      </c>
      <c r="K35" s="44">
        <f ca="1" t="shared" si="2"/>
      </c>
      <c r="L35" s="33">
        <f ca="1" t="shared" si="1"/>
      </c>
      <c r="AW35" s="7">
        <f t="shared" si="3"/>
        <v>0.020833333333333332</v>
      </c>
      <c r="AX35" s="3">
        <f t="shared" si="4"/>
        <v>0</v>
      </c>
      <c r="AY35" s="3">
        <f t="shared" si="5"/>
        <v>0.2916666666666667</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2" activePane="bottomRight" state="frozen"/>
      <selection pane="topLeft" activeCell="J25" sqref="J25"/>
      <selection pane="topRight" activeCell="J25" sqref="J25"/>
      <selection pane="bottomLeft" activeCell="J25" sqref="J25"/>
      <selection pane="bottomRight" activeCell="I5" sqref="I5:K36"/>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42216</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42216</v>
      </c>
      <c r="C5" s="13">
        <f>B5</f>
        <v>42216</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0.2916666666666667</v>
      </c>
    </row>
    <row r="6" spans="2:51" ht="18.75">
      <c r="B6" s="12">
        <f>B5+1</f>
        <v>42217</v>
      </c>
      <c r="C6" s="14">
        <f>B6</f>
        <v>42217</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0.2708333333333333</v>
      </c>
    </row>
    <row r="7" spans="2:51" ht="18.75">
      <c r="B7" s="12">
        <f aca="true" t="shared" si="6" ref="B7:B32">B6+1</f>
        <v>42218</v>
      </c>
      <c r="C7" s="14">
        <f aca="true" t="shared" si="7" ref="C7:C35">B7</f>
        <v>42218</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v>
      </c>
    </row>
    <row r="8" spans="2:51" ht="18.75">
      <c r="B8" s="12">
        <f t="shared" si="6"/>
        <v>42219</v>
      </c>
      <c r="C8" s="14">
        <f t="shared" si="7"/>
        <v>42219</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v>
      </c>
    </row>
    <row r="9" spans="2:51" ht="18.75">
      <c r="B9" s="12">
        <f t="shared" si="6"/>
        <v>42220</v>
      </c>
      <c r="C9" s="14">
        <f t="shared" si="7"/>
        <v>42220</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0.2916666666666667</v>
      </c>
    </row>
    <row r="10" spans="2:51" ht="18.75">
      <c r="B10" s="12">
        <f t="shared" si="6"/>
        <v>42221</v>
      </c>
      <c r="C10" s="14">
        <f t="shared" si="7"/>
        <v>42221</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0.2916666666666667</v>
      </c>
    </row>
    <row r="11" spans="2:51" ht="19.5" thickBot="1">
      <c r="B11" s="12">
        <f t="shared" si="6"/>
        <v>42222</v>
      </c>
      <c r="C11" s="14">
        <f t="shared" si="7"/>
        <v>42222</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0.2916666666666667</v>
      </c>
    </row>
    <row r="12" spans="2:51" ht="20.25" thickBot="1" thickTop="1">
      <c r="B12" s="12">
        <f t="shared" si="6"/>
        <v>42223</v>
      </c>
      <c r="C12" s="14">
        <f t="shared" si="7"/>
        <v>42223</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0.2916666666666667</v>
      </c>
    </row>
    <row r="13" spans="2:51" ht="19.5" thickTop="1">
      <c r="B13" s="12">
        <f t="shared" si="6"/>
        <v>42224</v>
      </c>
      <c r="C13" s="14">
        <f t="shared" si="7"/>
        <v>42224</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0.2708333333333333</v>
      </c>
    </row>
    <row r="14" spans="2:51" ht="18.75">
      <c r="B14" s="12">
        <f t="shared" si="6"/>
        <v>42225</v>
      </c>
      <c r="C14" s="14">
        <f t="shared" si="7"/>
        <v>42225</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v>
      </c>
    </row>
    <row r="15" spans="2:51" ht="18.75">
      <c r="B15" s="12">
        <f t="shared" si="6"/>
        <v>42226</v>
      </c>
      <c r="C15" s="14">
        <f t="shared" si="7"/>
        <v>42226</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v>
      </c>
    </row>
    <row r="16" spans="2:51" ht="18.75">
      <c r="B16" s="12">
        <f t="shared" si="6"/>
        <v>42227</v>
      </c>
      <c r="C16" s="14">
        <f t="shared" si="7"/>
        <v>42227</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0.2916666666666667</v>
      </c>
    </row>
    <row r="17" spans="2:51" ht="18.75">
      <c r="B17" s="12">
        <f t="shared" si="6"/>
        <v>42228</v>
      </c>
      <c r="C17" s="14">
        <f t="shared" si="7"/>
        <v>42228</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0.2916666666666667</v>
      </c>
    </row>
    <row r="18" spans="2:51" ht="18.75">
      <c r="B18" s="12">
        <f t="shared" si="6"/>
        <v>42229</v>
      </c>
      <c r="C18" s="14">
        <f t="shared" si="7"/>
        <v>42229</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0.2916666666666667</v>
      </c>
    </row>
    <row r="19" spans="2:51" ht="18.75">
      <c r="B19" s="12">
        <f t="shared" si="6"/>
        <v>42230</v>
      </c>
      <c r="C19" s="14">
        <f t="shared" si="7"/>
        <v>42230</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0.2916666666666667</v>
      </c>
    </row>
    <row r="20" spans="2:51" ht="18.75">
      <c r="B20" s="12">
        <f t="shared" si="6"/>
        <v>42231</v>
      </c>
      <c r="C20" s="14">
        <f t="shared" si="7"/>
        <v>42231</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0.2708333333333333</v>
      </c>
    </row>
    <row r="21" spans="2:51" ht="18.75">
      <c r="B21" s="12">
        <f t="shared" si="6"/>
        <v>42232</v>
      </c>
      <c r="C21" s="14">
        <f t="shared" si="7"/>
        <v>42232</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v>
      </c>
    </row>
    <row r="22" spans="2:51" ht="18.75">
      <c r="B22" s="12">
        <f t="shared" si="6"/>
        <v>42233</v>
      </c>
      <c r="C22" s="14">
        <f t="shared" si="7"/>
        <v>42233</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v>
      </c>
    </row>
    <row r="23" spans="2:51" ht="18.75">
      <c r="B23" s="12">
        <f t="shared" si="6"/>
        <v>42234</v>
      </c>
      <c r="C23" s="14">
        <f t="shared" si="7"/>
        <v>42234</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0.2916666666666667</v>
      </c>
    </row>
    <row r="24" spans="2:51" ht="18.75">
      <c r="B24" s="12">
        <f t="shared" si="6"/>
        <v>42235</v>
      </c>
      <c r="C24" s="14">
        <f t="shared" si="7"/>
        <v>42235</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0.2916666666666667</v>
      </c>
    </row>
    <row r="25" spans="2:51" ht="18.75">
      <c r="B25" s="12">
        <f t="shared" si="6"/>
        <v>42236</v>
      </c>
      <c r="C25" s="14">
        <f t="shared" si="7"/>
        <v>42236</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0.2916666666666667</v>
      </c>
    </row>
    <row r="26" spans="2:51" ht="18.75">
      <c r="B26" s="12">
        <f t="shared" si="6"/>
        <v>42237</v>
      </c>
      <c r="C26" s="14">
        <f t="shared" si="7"/>
        <v>42237</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0.2916666666666667</v>
      </c>
    </row>
    <row r="27" spans="2:51" ht="18.75">
      <c r="B27" s="12">
        <f t="shared" si="6"/>
        <v>42238</v>
      </c>
      <c r="C27" s="14">
        <f t="shared" si="7"/>
        <v>42238</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0.2708333333333333</v>
      </c>
    </row>
    <row r="28" spans="2:51" ht="18.75">
      <c r="B28" s="12">
        <f t="shared" si="6"/>
        <v>42239</v>
      </c>
      <c r="C28" s="14">
        <f t="shared" si="7"/>
        <v>42239</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v>
      </c>
    </row>
    <row r="29" spans="2:51" ht="18.75">
      <c r="B29" s="12">
        <f t="shared" si="6"/>
        <v>42240</v>
      </c>
      <c r="C29" s="14">
        <f t="shared" si="7"/>
        <v>42240</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v>
      </c>
    </row>
    <row r="30" spans="2:51" ht="18.75">
      <c r="B30" s="12">
        <f t="shared" si="6"/>
        <v>42241</v>
      </c>
      <c r="C30" s="14">
        <f t="shared" si="7"/>
        <v>42241</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0.2916666666666667</v>
      </c>
    </row>
    <row r="31" spans="2:51" ht="18.75">
      <c r="B31" s="12">
        <f t="shared" si="6"/>
        <v>42242</v>
      </c>
      <c r="C31" s="14">
        <f t="shared" si="7"/>
        <v>42242</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0.2916666666666667</v>
      </c>
    </row>
    <row r="32" spans="2:51" ht="18.75">
      <c r="B32" s="12">
        <f t="shared" si="6"/>
        <v>42243</v>
      </c>
      <c r="C32" s="14">
        <f t="shared" si="7"/>
        <v>42243</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0.2916666666666667</v>
      </c>
    </row>
    <row r="33" spans="2:51" ht="18.75">
      <c r="B33" s="12">
        <f>IF(B32&lt;&gt;"",IF(MONTH($B$1)&lt;MONTH(B32+1),"",B32+1),"")</f>
        <v>42244</v>
      </c>
      <c r="C33" s="14">
        <f t="shared" si="7"/>
        <v>42244</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0.2916666666666667</v>
      </c>
    </row>
    <row r="34" spans="2:51" ht="18.75">
      <c r="B34" s="12">
        <f>IF(B33&lt;&gt;"",IF(MONTH($B$1)&lt;MONTH(B33+1),"",B33+1),"")</f>
        <v>42245</v>
      </c>
      <c r="C34" s="14">
        <f t="shared" si="7"/>
        <v>42245</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0.2708333333333333</v>
      </c>
    </row>
    <row r="35" spans="2:51" ht="19.5" thickBot="1">
      <c r="B35" s="16">
        <f>IF(B34&lt;&gt;"",IF(MONTH($B$1)&lt;MONTH(B34+1),"",B34+1),"")</f>
        <v>42246</v>
      </c>
      <c r="C35" s="18">
        <f t="shared" si="7"/>
        <v>42246</v>
      </c>
      <c r="D35" s="20"/>
      <c r="E35" s="44"/>
      <c r="F35" s="44"/>
      <c r="G35" s="44"/>
      <c r="H35" s="44"/>
      <c r="I35" s="50">
        <f ca="1" t="shared" si="8"/>
      </c>
      <c r="J35" s="50">
        <f t="shared" si="0"/>
      </c>
      <c r="K35" s="58">
        <f ca="1" t="shared" si="2"/>
      </c>
      <c r="L35" s="33">
        <f ca="1" t="shared" si="1"/>
      </c>
      <c r="AW35" s="7">
        <f t="shared" si="3"/>
        <v>0.020833333333333332</v>
      </c>
      <c r="AX35" s="3">
        <f t="shared" si="4"/>
        <v>0</v>
      </c>
      <c r="AY35" s="3">
        <f t="shared" si="5"/>
        <v>0</v>
      </c>
    </row>
    <row r="36" spans="2:12" ht="8.25" customHeight="1" thickBot="1" thickTop="1">
      <c r="B36" s="17"/>
      <c r="C36" s="19"/>
      <c r="D36" s="19"/>
      <c r="E36" s="19"/>
      <c r="F36" s="19"/>
      <c r="G36" s="19"/>
      <c r="H36" s="19"/>
      <c r="I36" s="59"/>
      <c r="J36" s="59"/>
      <c r="K36" s="5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B1:AY39"/>
  <sheetViews>
    <sheetView showGridLines="0" zoomScalePageLayoutView="0" workbookViewId="0" topLeftCell="A1">
      <pane xSplit="4" ySplit="4" topLeftCell="E10" activePane="bottomRight" state="frozen"/>
      <selection pane="topLeft" activeCell="J25" sqref="J25"/>
      <selection pane="topRight" activeCell="J25" sqref="J25"/>
      <selection pane="bottomLeft" activeCell="J25" sqref="J25"/>
      <selection pane="bottomRight" activeCell="I5" sqref="I5:K35"/>
    </sheetView>
  </sheetViews>
  <sheetFormatPr defaultColWidth="11.421875" defaultRowHeight="15"/>
  <cols>
    <col min="1" max="1" width="2.28125" style="0" customWidth="1"/>
    <col min="2" max="2" width="8.8515625" style="0" bestFit="1" customWidth="1"/>
    <col min="3" max="3" width="5.7109375" style="0" bestFit="1" customWidth="1"/>
    <col min="4" max="4" width="0.85546875" style="0" customWidth="1"/>
    <col min="5" max="8" width="6.7109375" style="0" customWidth="1"/>
    <col min="9" max="9" width="8.00390625" style="0" bestFit="1" customWidth="1"/>
    <col min="10" max="10" width="9.140625" style="0" bestFit="1" customWidth="1"/>
    <col min="11" max="11" width="9.7109375" style="0" bestFit="1" customWidth="1"/>
    <col min="12" max="12" width="11.8515625" style="0" bestFit="1" customWidth="1"/>
    <col min="13" max="13" width="14.57421875" style="0" customWidth="1"/>
    <col min="14" max="14" width="19.57421875" style="0" bestFit="1" customWidth="1"/>
    <col min="15" max="15" width="15.7109375" style="0" bestFit="1" customWidth="1"/>
    <col min="48" max="48" width="11.140625" style="0" customWidth="1"/>
    <col min="49" max="49" width="0.13671875" style="0" hidden="1" customWidth="1"/>
    <col min="50" max="50" width="8.421875" style="0" hidden="1" customWidth="1"/>
    <col min="51" max="51" width="7.57421875" style="0" hidden="1" customWidth="1"/>
  </cols>
  <sheetData>
    <row r="1" spans="2:12" ht="28.5">
      <c r="B1" s="57">
        <v>42247</v>
      </c>
      <c r="C1" s="57"/>
      <c r="D1" s="57"/>
      <c r="E1" s="57"/>
      <c r="F1" s="57"/>
      <c r="G1" s="57"/>
      <c r="H1" s="57"/>
      <c r="I1" s="57"/>
      <c r="J1" s="57"/>
      <c r="K1" s="57"/>
      <c r="L1" s="57"/>
    </row>
    <row r="2" ht="15.75" thickBot="1"/>
    <row r="3" spans="5:16" ht="19.5" thickBot="1">
      <c r="E3" s="54" t="s">
        <v>0</v>
      </c>
      <c r="F3" s="55"/>
      <c r="G3" s="55"/>
      <c r="H3" s="56"/>
      <c r="I3" s="2"/>
      <c r="J3" s="2"/>
      <c r="K3" s="2"/>
      <c r="L3" s="2"/>
      <c r="N3" s="54" t="s">
        <v>10</v>
      </c>
      <c r="O3" s="55"/>
      <c r="P3" s="56"/>
    </row>
    <row r="4" spans="2:51" ht="19.5" thickBot="1">
      <c r="B4" s="22" t="s">
        <v>4</v>
      </c>
      <c r="C4" s="23" t="s">
        <v>5</v>
      </c>
      <c r="D4" s="10"/>
      <c r="E4" s="22" t="s">
        <v>1</v>
      </c>
      <c r="F4" s="24" t="s">
        <v>2</v>
      </c>
      <c r="G4" s="25" t="s">
        <v>1</v>
      </c>
      <c r="H4" s="24" t="s">
        <v>2</v>
      </c>
      <c r="I4" s="24" t="s">
        <v>3</v>
      </c>
      <c r="J4" s="24" t="s">
        <v>7</v>
      </c>
      <c r="K4" s="24" t="s">
        <v>6</v>
      </c>
      <c r="L4" s="26" t="s">
        <v>11</v>
      </c>
      <c r="N4" s="30" t="s">
        <v>8</v>
      </c>
      <c r="O4" s="31" t="s">
        <v>6</v>
      </c>
      <c r="P4" s="31" t="s">
        <v>3</v>
      </c>
      <c r="AW4" s="4" t="s">
        <v>3</v>
      </c>
      <c r="AX4" s="5" t="s">
        <v>7</v>
      </c>
      <c r="AY4" s="6" t="s">
        <v>6</v>
      </c>
    </row>
    <row r="5" spans="2:51" ht="19.5" thickTop="1">
      <c r="B5" s="11">
        <f>B1</f>
        <v>42247</v>
      </c>
      <c r="C5" s="13">
        <f>B5</f>
        <v>42247</v>
      </c>
      <c r="D5" s="40"/>
      <c r="E5" s="41"/>
      <c r="F5" s="42"/>
      <c r="G5" s="41"/>
      <c r="H5" s="42"/>
      <c r="I5" s="15">
        <f ca="1">IF(AX5=0,"",IF(AW5=0,"",IF(OR(B5&lt;=TODAY(),AX5),AW5,"")))</f>
      </c>
      <c r="J5" s="15">
        <f aca="true" t="shared" si="0" ref="J5:J35">IF(AX5=0,"",IF(I5&lt;&gt;"",AX5-I5,AX5))</f>
      </c>
      <c r="K5" s="15">
        <f ca="1">IF(OR(B5&lt;=TODAY(),J5),AY5,"")</f>
      </c>
      <c r="L5" s="34">
        <f aca="true" ca="1" t="shared" si="1" ref="L5:L35">IF(OR(B5&lt;=TODAY(),J5),IF(J5&lt;&gt;"",IF(J5-K5=0,"",J5-K5),IF(K5&lt;&gt;"",-K5,"")),"")</f>
      </c>
      <c r="N5" s="29">
        <v>41639</v>
      </c>
      <c r="O5" s="46">
        <v>0.2916666666666667</v>
      </c>
      <c r="P5" s="46">
        <v>0.020833333333333332</v>
      </c>
      <c r="AW5" s="7">
        <f>IF(WEEKDAY(C5)=WEEKDAY($N$5),$P$5,IF(WEEKDAY(C5)=WEEKDAY($N$6),$P$6,IF(WEEKDAY(C5)=WEEKDAY($N$7),$P$7,IF(WEEKDAY(C5)=WEEKDAY($N$8),$P$8,IF(WEEKDAY(C5)=WEEKDAY($N$9),$P$9,IF(WEEKDAY(C5)=WEEKDAY($N$10),$P$10,IF(WEEKDAY(C5)=WEEKDAY($N$11),$P$11,"")))))))</f>
        <v>0.020833333333333332</v>
      </c>
      <c r="AX5" s="3">
        <f>IF(F5,IF(E5,IF(E5&gt;F5,F5+"24:00"-E5,F5-E5),0),0)+IF(G5,IF(G5,IF(G5&gt;H5,H5+"24:00"-G5,H5-G5),0),0)</f>
        <v>0</v>
      </c>
      <c r="AY5" s="3">
        <f>IF(WEEKDAY(C5)=WEEKDAY($N$5),$O$5,IF(WEEKDAY(C5)=WEEKDAY($N$6),$O$6,IF(WEEKDAY(C5)=WEEKDAY($N$7),$O$7,IF(WEEKDAY(C5)=WEEKDAY($N$8),$O$8,IF(WEEKDAY(C5)=WEEKDAY($N$9),$O$9,IF(WEEKDAY(C5)=WEEKDAY($N$10),$O$10,IF(WEEKDAY(C5)=WEEKDAY($N$11),$O$11,"")))))))</f>
        <v>0</v>
      </c>
    </row>
    <row r="6" spans="2:51" ht="18.75">
      <c r="B6" s="12">
        <f>B5+1</f>
        <v>42248</v>
      </c>
      <c r="C6" s="14">
        <f>B6</f>
        <v>42248</v>
      </c>
      <c r="D6" s="8"/>
      <c r="E6" s="43"/>
      <c r="F6" s="43"/>
      <c r="G6" s="43"/>
      <c r="H6" s="43"/>
      <c r="I6" s="9">
        <f ca="1">IF(AX6=0,"",IF(AW6=0,"",IF(OR(B6&lt;=TODAY(),AX6),AW6,"")))</f>
      </c>
      <c r="J6" s="9">
        <f t="shared" si="0"/>
      </c>
      <c r="K6" s="9">
        <f aca="true" ca="1" t="shared" si="2" ref="K6:K35">IF(OR(B6&lt;=TODAY(),J6),AY6,"")</f>
      </c>
      <c r="L6" s="32">
        <f ca="1" t="shared" si="1"/>
      </c>
      <c r="N6" s="27">
        <v>41640</v>
      </c>
      <c r="O6" s="47">
        <v>0.2916666666666667</v>
      </c>
      <c r="P6" s="47">
        <v>0.020833333333333332</v>
      </c>
      <c r="AW6" s="7">
        <f aca="true" t="shared" si="3" ref="AW6:AW35">IF(WEEKDAY(C6)=WEEKDAY($N$5),$P$5,IF(WEEKDAY(C6)=WEEKDAY($N$6),$P$6,IF(WEEKDAY(C6)=WEEKDAY($N$7),$P$7,IF(WEEKDAY(C6)=WEEKDAY($N$8),$P$8,IF(WEEKDAY(C6)=WEEKDAY($N$9),$P$9,IF(WEEKDAY(C6)=WEEKDAY($N$10),$P$10,IF(WEEKDAY(C6)=WEEKDAY($N$11),$P$11,"")))))))</f>
        <v>0.020833333333333332</v>
      </c>
      <c r="AX6" s="3">
        <f aca="true" t="shared" si="4" ref="AX6:AX35">IF(F6,IF(E6,IF(E6&gt;F6,F6+"24:00"-E6,F6-E6),0),0)+IF(G6,IF(G6,IF(G6&gt;H6,H6+"24:00"-G6,H6-G6),0),0)</f>
        <v>0</v>
      </c>
      <c r="AY6" s="3">
        <f aca="true" t="shared" si="5" ref="AY6:AY35">IF(WEEKDAY(C6)=WEEKDAY($N$5),$O$5,IF(WEEKDAY(C6)=WEEKDAY($N$6),$O$6,IF(WEEKDAY(C6)=WEEKDAY($N$7),$O$7,IF(WEEKDAY(C6)=WEEKDAY($N$8),$O$8,IF(WEEKDAY(C6)=WEEKDAY($N$9),$O$9,IF(WEEKDAY(C6)=WEEKDAY($N$10),$O$10,IF(WEEKDAY(C6)=WEEKDAY($N$11),$O$11,"")))))))</f>
        <v>0.2916666666666667</v>
      </c>
    </row>
    <row r="7" spans="2:51" ht="18.75">
      <c r="B7" s="12">
        <f aca="true" t="shared" si="6" ref="B7:B32">B6+1</f>
        <v>42249</v>
      </c>
      <c r="C7" s="14">
        <f aca="true" t="shared" si="7" ref="C7:C35">B7</f>
        <v>42249</v>
      </c>
      <c r="D7" s="8"/>
      <c r="E7" s="43"/>
      <c r="F7" s="43"/>
      <c r="G7" s="43"/>
      <c r="H7" s="43"/>
      <c r="I7" s="9">
        <f aca="true" ca="1" t="shared" si="8" ref="I7:I35">IF(AX7=0,"",IF(AW7=0,"",IF(OR(B7&lt;=TODAY(),AX7),AW7,"")))</f>
      </c>
      <c r="J7" s="9">
        <f t="shared" si="0"/>
      </c>
      <c r="K7" s="9">
        <f ca="1" t="shared" si="2"/>
      </c>
      <c r="L7" s="32">
        <f ca="1" t="shared" si="1"/>
      </c>
      <c r="N7" s="27">
        <v>41641</v>
      </c>
      <c r="O7" s="47">
        <v>0.2916666666666667</v>
      </c>
      <c r="P7" s="47">
        <v>0.020833333333333332</v>
      </c>
      <c r="AW7" s="7">
        <f t="shared" si="3"/>
        <v>0.020833333333333332</v>
      </c>
      <c r="AX7" s="3">
        <f t="shared" si="4"/>
        <v>0</v>
      </c>
      <c r="AY7" s="3">
        <f t="shared" si="5"/>
        <v>0.2916666666666667</v>
      </c>
    </row>
    <row r="8" spans="2:51" ht="18.75">
      <c r="B8" s="12">
        <f t="shared" si="6"/>
        <v>42250</v>
      </c>
      <c r="C8" s="14">
        <f t="shared" si="7"/>
        <v>42250</v>
      </c>
      <c r="D8" s="8"/>
      <c r="E8" s="43"/>
      <c r="F8" s="43"/>
      <c r="G8" s="43"/>
      <c r="H8" s="43"/>
      <c r="I8" s="9">
        <f ca="1" t="shared" si="8"/>
      </c>
      <c r="J8" s="9">
        <f t="shared" si="0"/>
      </c>
      <c r="K8" s="9">
        <f ca="1" t="shared" si="2"/>
      </c>
      <c r="L8" s="32">
        <f ca="1" t="shared" si="1"/>
      </c>
      <c r="N8" s="27">
        <v>41642</v>
      </c>
      <c r="O8" s="47">
        <v>0.2916666666666667</v>
      </c>
      <c r="P8" s="47">
        <v>0.020833333333333332</v>
      </c>
      <c r="AW8" s="7">
        <f t="shared" si="3"/>
        <v>0.020833333333333332</v>
      </c>
      <c r="AX8" s="3">
        <f t="shared" si="4"/>
        <v>0</v>
      </c>
      <c r="AY8" s="3">
        <f t="shared" si="5"/>
        <v>0.2916666666666667</v>
      </c>
    </row>
    <row r="9" spans="2:51" ht="18.75">
      <c r="B9" s="12">
        <f t="shared" si="6"/>
        <v>42251</v>
      </c>
      <c r="C9" s="14">
        <f t="shared" si="7"/>
        <v>42251</v>
      </c>
      <c r="D9" s="8"/>
      <c r="E9" s="43"/>
      <c r="F9" s="43"/>
      <c r="G9" s="43"/>
      <c r="H9" s="43"/>
      <c r="I9" s="9">
        <f ca="1" t="shared" si="8"/>
      </c>
      <c r="J9" s="9">
        <f t="shared" si="0"/>
      </c>
      <c r="K9" s="9">
        <f ca="1" t="shared" si="2"/>
      </c>
      <c r="L9" s="32">
        <f ca="1" t="shared" si="1"/>
      </c>
      <c r="N9" s="27">
        <v>41643</v>
      </c>
      <c r="O9" s="47">
        <v>0.2708333333333333</v>
      </c>
      <c r="P9" s="47">
        <v>0.020833333333333332</v>
      </c>
      <c r="AW9" s="7">
        <f t="shared" si="3"/>
        <v>0.020833333333333332</v>
      </c>
      <c r="AX9" s="3">
        <f t="shared" si="4"/>
        <v>0</v>
      </c>
      <c r="AY9" s="3">
        <f t="shared" si="5"/>
        <v>0.2916666666666667</v>
      </c>
    </row>
    <row r="10" spans="2:51" ht="18.75">
      <c r="B10" s="12">
        <f t="shared" si="6"/>
        <v>42252</v>
      </c>
      <c r="C10" s="14">
        <f t="shared" si="7"/>
        <v>42252</v>
      </c>
      <c r="D10" s="8"/>
      <c r="E10" s="43"/>
      <c r="F10" s="43"/>
      <c r="G10" s="43"/>
      <c r="H10" s="43"/>
      <c r="I10" s="9">
        <f ca="1" t="shared" si="8"/>
      </c>
      <c r="J10" s="9">
        <f t="shared" si="0"/>
      </c>
      <c r="K10" s="9">
        <f ca="1" t="shared" si="2"/>
      </c>
      <c r="L10" s="32">
        <f ca="1" t="shared" si="1"/>
      </c>
      <c r="N10" s="28">
        <v>41644</v>
      </c>
      <c r="O10" s="48">
        <v>0</v>
      </c>
      <c r="P10" s="48">
        <v>0.020833333333333332</v>
      </c>
      <c r="AW10" s="7">
        <f t="shared" si="3"/>
        <v>0.020833333333333332</v>
      </c>
      <c r="AX10" s="3">
        <f t="shared" si="4"/>
        <v>0</v>
      </c>
      <c r="AY10" s="3">
        <f t="shared" si="5"/>
        <v>0.2708333333333333</v>
      </c>
    </row>
    <row r="11" spans="2:51" ht="19.5" thickBot="1">
      <c r="B11" s="12">
        <f t="shared" si="6"/>
        <v>42253</v>
      </c>
      <c r="C11" s="14">
        <f t="shared" si="7"/>
        <v>42253</v>
      </c>
      <c r="D11" s="8"/>
      <c r="E11" s="43"/>
      <c r="F11" s="43"/>
      <c r="G11" s="43"/>
      <c r="H11" s="43"/>
      <c r="I11" s="9">
        <f ca="1" t="shared" si="8"/>
      </c>
      <c r="J11" s="9">
        <f t="shared" si="0"/>
      </c>
      <c r="K11" s="9">
        <f ca="1" t="shared" si="2"/>
      </c>
      <c r="L11" s="32">
        <f ca="1" t="shared" si="1"/>
      </c>
      <c r="N11" s="35">
        <v>41645</v>
      </c>
      <c r="O11" s="49">
        <v>0</v>
      </c>
      <c r="P11" s="49">
        <v>0.020833333333333332</v>
      </c>
      <c r="AW11" s="7">
        <f t="shared" si="3"/>
        <v>0.020833333333333332</v>
      </c>
      <c r="AX11" s="3">
        <f t="shared" si="4"/>
        <v>0</v>
      </c>
      <c r="AY11" s="3">
        <f t="shared" si="5"/>
        <v>0</v>
      </c>
    </row>
    <row r="12" spans="2:51" ht="20.25" thickBot="1" thickTop="1">
      <c r="B12" s="12">
        <f t="shared" si="6"/>
        <v>42254</v>
      </c>
      <c r="C12" s="14">
        <f t="shared" si="7"/>
        <v>42254</v>
      </c>
      <c r="D12" s="8"/>
      <c r="E12" s="43"/>
      <c r="F12" s="43"/>
      <c r="G12" s="43"/>
      <c r="H12" s="43"/>
      <c r="I12" s="9">
        <f ca="1" t="shared" si="8"/>
      </c>
      <c r="J12" s="9">
        <f t="shared" si="0"/>
      </c>
      <c r="K12" s="9">
        <f ca="1" t="shared" si="2"/>
      </c>
      <c r="L12" s="32">
        <f ca="1" t="shared" si="1"/>
      </c>
      <c r="N12" s="37" t="s">
        <v>9</v>
      </c>
      <c r="O12" s="36">
        <f>SUM(O5:O11)</f>
        <v>1.4375</v>
      </c>
      <c r="P12" s="38"/>
      <c r="AW12" s="7">
        <f t="shared" si="3"/>
        <v>0.020833333333333332</v>
      </c>
      <c r="AX12" s="3">
        <f t="shared" si="4"/>
        <v>0</v>
      </c>
      <c r="AY12" s="3">
        <f t="shared" si="5"/>
        <v>0</v>
      </c>
    </row>
    <row r="13" spans="2:51" ht="19.5" thickTop="1">
      <c r="B13" s="12">
        <f t="shared" si="6"/>
        <v>42255</v>
      </c>
      <c r="C13" s="14">
        <f t="shared" si="7"/>
        <v>42255</v>
      </c>
      <c r="D13" s="8"/>
      <c r="E13" s="43"/>
      <c r="F13" s="43"/>
      <c r="G13" s="43"/>
      <c r="H13" s="43"/>
      <c r="I13" s="9">
        <f ca="1" t="shared" si="8"/>
      </c>
      <c r="J13" s="9">
        <f t="shared" si="0"/>
      </c>
      <c r="K13" s="9">
        <f ca="1" t="shared" si="2"/>
      </c>
      <c r="L13" s="32">
        <f ca="1" t="shared" si="1"/>
      </c>
      <c r="N13" s="21"/>
      <c r="O13" s="21"/>
      <c r="AW13" s="7">
        <f t="shared" si="3"/>
        <v>0.020833333333333332</v>
      </c>
      <c r="AX13" s="3">
        <f t="shared" si="4"/>
        <v>0</v>
      </c>
      <c r="AY13" s="3">
        <f t="shared" si="5"/>
        <v>0.2916666666666667</v>
      </c>
    </row>
    <row r="14" spans="2:51" ht="18.75">
      <c r="B14" s="12">
        <f t="shared" si="6"/>
        <v>42256</v>
      </c>
      <c r="C14" s="14">
        <f t="shared" si="7"/>
        <v>42256</v>
      </c>
      <c r="D14" s="8"/>
      <c r="E14" s="43"/>
      <c r="F14" s="43"/>
      <c r="G14" s="43"/>
      <c r="H14" s="43"/>
      <c r="I14" s="9">
        <f ca="1" t="shared" si="8"/>
      </c>
      <c r="J14" s="9">
        <f t="shared" si="0"/>
      </c>
      <c r="K14" s="9">
        <f ca="1" t="shared" si="2"/>
      </c>
      <c r="L14" s="32">
        <f ca="1" t="shared" si="1"/>
      </c>
      <c r="N14" s="4"/>
      <c r="O14" s="7"/>
      <c r="P14" s="4"/>
      <c r="AW14" s="7">
        <f t="shared" si="3"/>
        <v>0.020833333333333332</v>
      </c>
      <c r="AX14" s="3">
        <f t="shared" si="4"/>
        <v>0</v>
      </c>
      <c r="AY14" s="3">
        <f t="shared" si="5"/>
        <v>0.2916666666666667</v>
      </c>
    </row>
    <row r="15" spans="2:51" ht="18.75">
      <c r="B15" s="12">
        <f t="shared" si="6"/>
        <v>42257</v>
      </c>
      <c r="C15" s="14">
        <f t="shared" si="7"/>
        <v>42257</v>
      </c>
      <c r="D15" s="8"/>
      <c r="E15" s="43"/>
      <c r="F15" s="43"/>
      <c r="G15" s="43"/>
      <c r="H15" s="43"/>
      <c r="I15" s="9">
        <f ca="1" t="shared" si="8"/>
      </c>
      <c r="J15" s="9">
        <f t="shared" si="0"/>
      </c>
      <c r="K15" s="9">
        <f ca="1" t="shared" si="2"/>
      </c>
      <c r="L15" s="32">
        <f ca="1">IF(OR(B15&lt;=TODAY(),J15),IF(J15&lt;&gt;"",IF(J15-K15=0,"",J15-K15),IF(K15&lt;&gt;"",-K15,"")),"")</f>
      </c>
      <c r="AW15" s="7">
        <f t="shared" si="3"/>
        <v>0.020833333333333332</v>
      </c>
      <c r="AX15" s="3">
        <f t="shared" si="4"/>
        <v>0</v>
      </c>
      <c r="AY15" s="3">
        <f t="shared" si="5"/>
        <v>0.2916666666666667</v>
      </c>
    </row>
    <row r="16" spans="2:51" ht="18.75">
      <c r="B16" s="12">
        <f t="shared" si="6"/>
        <v>42258</v>
      </c>
      <c r="C16" s="14">
        <f t="shared" si="7"/>
        <v>42258</v>
      </c>
      <c r="D16" s="8"/>
      <c r="E16" s="43"/>
      <c r="F16" s="43"/>
      <c r="G16" s="43"/>
      <c r="H16" s="43"/>
      <c r="I16" s="9">
        <f ca="1" t="shared" si="8"/>
      </c>
      <c r="J16" s="9">
        <f t="shared" si="0"/>
      </c>
      <c r="K16" s="9">
        <f ca="1" t="shared" si="2"/>
      </c>
      <c r="L16" s="32">
        <f ca="1" t="shared" si="1"/>
      </c>
      <c r="AW16" s="7">
        <f t="shared" si="3"/>
        <v>0.020833333333333332</v>
      </c>
      <c r="AX16" s="3">
        <f t="shared" si="4"/>
        <v>0</v>
      </c>
      <c r="AY16" s="3">
        <f t="shared" si="5"/>
        <v>0.2916666666666667</v>
      </c>
    </row>
    <row r="17" spans="2:51" ht="18.75">
      <c r="B17" s="12">
        <f t="shared" si="6"/>
        <v>42259</v>
      </c>
      <c r="C17" s="14">
        <f t="shared" si="7"/>
        <v>42259</v>
      </c>
      <c r="D17" s="8"/>
      <c r="E17" s="43"/>
      <c r="F17" s="43"/>
      <c r="G17" s="43"/>
      <c r="H17" s="43"/>
      <c r="I17" s="9">
        <f ca="1" t="shared" si="8"/>
      </c>
      <c r="J17" s="9">
        <f t="shared" si="0"/>
      </c>
      <c r="K17" s="9">
        <f ca="1" t="shared" si="2"/>
      </c>
      <c r="L17" s="32">
        <f ca="1" t="shared" si="1"/>
      </c>
      <c r="AW17" s="7">
        <f t="shared" si="3"/>
        <v>0.020833333333333332</v>
      </c>
      <c r="AX17" s="3">
        <f t="shared" si="4"/>
        <v>0</v>
      </c>
      <c r="AY17" s="3">
        <f t="shared" si="5"/>
        <v>0.2708333333333333</v>
      </c>
    </row>
    <row r="18" spans="2:51" ht="18.75">
      <c r="B18" s="12">
        <f t="shared" si="6"/>
        <v>42260</v>
      </c>
      <c r="C18" s="14">
        <f t="shared" si="7"/>
        <v>42260</v>
      </c>
      <c r="D18" s="8"/>
      <c r="E18" s="43"/>
      <c r="F18" s="43"/>
      <c r="G18" s="43"/>
      <c r="H18" s="43"/>
      <c r="I18" s="9">
        <f ca="1" t="shared" si="8"/>
      </c>
      <c r="J18" s="9">
        <f>IF(AX18=0,"",IF(I18&lt;&gt;"",AX18-I18,AX18))</f>
      </c>
      <c r="K18" s="9">
        <f ca="1" t="shared" si="2"/>
      </c>
      <c r="L18" s="32">
        <f ca="1" t="shared" si="1"/>
      </c>
      <c r="AW18" s="7">
        <f t="shared" si="3"/>
        <v>0.020833333333333332</v>
      </c>
      <c r="AX18" s="3">
        <f t="shared" si="4"/>
        <v>0</v>
      </c>
      <c r="AY18" s="3">
        <f t="shared" si="5"/>
        <v>0</v>
      </c>
    </row>
    <row r="19" spans="2:51" ht="18.75">
      <c r="B19" s="12">
        <f t="shared" si="6"/>
        <v>42261</v>
      </c>
      <c r="C19" s="14">
        <f t="shared" si="7"/>
        <v>42261</v>
      </c>
      <c r="D19" s="8"/>
      <c r="E19" s="43"/>
      <c r="F19" s="43"/>
      <c r="G19" s="43"/>
      <c r="H19" s="43"/>
      <c r="I19" s="9">
        <f ca="1" t="shared" si="8"/>
      </c>
      <c r="J19" s="9">
        <f t="shared" si="0"/>
      </c>
      <c r="K19" s="9">
        <f ca="1" t="shared" si="2"/>
      </c>
      <c r="L19" s="32">
        <f ca="1" t="shared" si="1"/>
      </c>
      <c r="AW19" s="7">
        <f t="shared" si="3"/>
        <v>0.020833333333333332</v>
      </c>
      <c r="AX19" s="3">
        <f t="shared" si="4"/>
        <v>0</v>
      </c>
      <c r="AY19" s="3">
        <f t="shared" si="5"/>
        <v>0</v>
      </c>
    </row>
    <row r="20" spans="2:51" ht="18.75">
      <c r="B20" s="12">
        <f t="shared" si="6"/>
        <v>42262</v>
      </c>
      <c r="C20" s="14">
        <f t="shared" si="7"/>
        <v>42262</v>
      </c>
      <c r="D20" s="8"/>
      <c r="E20" s="43"/>
      <c r="F20" s="43"/>
      <c r="G20" s="43"/>
      <c r="H20" s="43"/>
      <c r="I20" s="9">
        <f ca="1" t="shared" si="8"/>
      </c>
      <c r="J20" s="9">
        <f t="shared" si="0"/>
      </c>
      <c r="K20" s="9">
        <f ca="1" t="shared" si="2"/>
      </c>
      <c r="L20" s="32">
        <f ca="1" t="shared" si="1"/>
      </c>
      <c r="AW20" s="7">
        <f t="shared" si="3"/>
        <v>0.020833333333333332</v>
      </c>
      <c r="AX20" s="3">
        <f t="shared" si="4"/>
        <v>0</v>
      </c>
      <c r="AY20" s="3">
        <f t="shared" si="5"/>
        <v>0.2916666666666667</v>
      </c>
    </row>
    <row r="21" spans="2:51" ht="18.75">
      <c r="B21" s="12">
        <f t="shared" si="6"/>
        <v>42263</v>
      </c>
      <c r="C21" s="14">
        <f t="shared" si="7"/>
        <v>42263</v>
      </c>
      <c r="D21" s="8"/>
      <c r="E21" s="43"/>
      <c r="F21" s="43"/>
      <c r="G21" s="43"/>
      <c r="H21" s="43"/>
      <c r="I21" s="9">
        <f ca="1" t="shared" si="8"/>
      </c>
      <c r="J21" s="9">
        <f t="shared" si="0"/>
      </c>
      <c r="K21" s="9">
        <f ca="1" t="shared" si="2"/>
      </c>
      <c r="L21" s="32">
        <f ca="1" t="shared" si="1"/>
      </c>
      <c r="AW21" s="7">
        <f t="shared" si="3"/>
        <v>0.020833333333333332</v>
      </c>
      <c r="AX21" s="3">
        <f t="shared" si="4"/>
        <v>0</v>
      </c>
      <c r="AY21" s="3">
        <f t="shared" si="5"/>
        <v>0.2916666666666667</v>
      </c>
    </row>
    <row r="22" spans="2:51" ht="18.75">
      <c r="B22" s="12">
        <f t="shared" si="6"/>
        <v>42264</v>
      </c>
      <c r="C22" s="14">
        <f t="shared" si="7"/>
        <v>42264</v>
      </c>
      <c r="D22" s="8"/>
      <c r="E22" s="43"/>
      <c r="F22" s="43"/>
      <c r="G22" s="43"/>
      <c r="H22" s="43"/>
      <c r="I22" s="9">
        <f ca="1" t="shared" si="8"/>
      </c>
      <c r="J22" s="9">
        <f t="shared" si="0"/>
      </c>
      <c r="K22" s="9">
        <f ca="1" t="shared" si="2"/>
      </c>
      <c r="L22" s="32">
        <f ca="1" t="shared" si="1"/>
      </c>
      <c r="AW22" s="7">
        <f t="shared" si="3"/>
        <v>0.020833333333333332</v>
      </c>
      <c r="AX22" s="3">
        <f t="shared" si="4"/>
        <v>0</v>
      </c>
      <c r="AY22" s="3">
        <f t="shared" si="5"/>
        <v>0.2916666666666667</v>
      </c>
    </row>
    <row r="23" spans="2:51" ht="18.75">
      <c r="B23" s="12">
        <f t="shared" si="6"/>
        <v>42265</v>
      </c>
      <c r="C23" s="14">
        <f t="shared" si="7"/>
        <v>42265</v>
      </c>
      <c r="D23" s="8"/>
      <c r="E23" s="43"/>
      <c r="F23" s="43"/>
      <c r="G23" s="43"/>
      <c r="H23" s="43"/>
      <c r="I23" s="9">
        <f ca="1" t="shared" si="8"/>
      </c>
      <c r="J23" s="9">
        <f t="shared" si="0"/>
      </c>
      <c r="K23" s="9">
        <f ca="1" t="shared" si="2"/>
      </c>
      <c r="L23" s="32">
        <f ca="1" t="shared" si="1"/>
      </c>
      <c r="AW23" s="7">
        <f t="shared" si="3"/>
        <v>0.020833333333333332</v>
      </c>
      <c r="AX23" s="3">
        <f t="shared" si="4"/>
        <v>0</v>
      </c>
      <c r="AY23" s="3">
        <f t="shared" si="5"/>
        <v>0.2916666666666667</v>
      </c>
    </row>
    <row r="24" spans="2:51" ht="18.75">
      <c r="B24" s="12">
        <f t="shared" si="6"/>
        <v>42266</v>
      </c>
      <c r="C24" s="14">
        <f t="shared" si="7"/>
        <v>42266</v>
      </c>
      <c r="D24" s="8"/>
      <c r="E24" s="43"/>
      <c r="F24" s="43"/>
      <c r="G24" s="43"/>
      <c r="H24" s="43"/>
      <c r="I24" s="9">
        <f ca="1" t="shared" si="8"/>
      </c>
      <c r="J24" s="9">
        <f t="shared" si="0"/>
      </c>
      <c r="K24" s="9">
        <f ca="1" t="shared" si="2"/>
      </c>
      <c r="L24" s="32">
        <f ca="1" t="shared" si="1"/>
      </c>
      <c r="AW24" s="7">
        <f t="shared" si="3"/>
        <v>0.020833333333333332</v>
      </c>
      <c r="AX24" s="3">
        <f t="shared" si="4"/>
        <v>0</v>
      </c>
      <c r="AY24" s="3">
        <f t="shared" si="5"/>
        <v>0.2708333333333333</v>
      </c>
    </row>
    <row r="25" spans="2:51" ht="18.75">
      <c r="B25" s="12">
        <f t="shared" si="6"/>
        <v>42267</v>
      </c>
      <c r="C25" s="14">
        <f t="shared" si="7"/>
        <v>42267</v>
      </c>
      <c r="D25" s="8"/>
      <c r="E25" s="43"/>
      <c r="F25" s="43"/>
      <c r="G25" s="43"/>
      <c r="H25" s="43"/>
      <c r="I25" s="9">
        <f ca="1" t="shared" si="8"/>
      </c>
      <c r="J25" s="9">
        <f t="shared" si="0"/>
      </c>
      <c r="K25" s="9">
        <f ca="1" t="shared" si="2"/>
      </c>
      <c r="L25" s="32">
        <f ca="1" t="shared" si="1"/>
      </c>
      <c r="AW25" s="7">
        <f t="shared" si="3"/>
        <v>0.020833333333333332</v>
      </c>
      <c r="AX25" s="3">
        <f t="shared" si="4"/>
        <v>0</v>
      </c>
      <c r="AY25" s="3">
        <f t="shared" si="5"/>
        <v>0</v>
      </c>
    </row>
    <row r="26" spans="2:51" ht="18.75">
      <c r="B26" s="12">
        <f t="shared" si="6"/>
        <v>42268</v>
      </c>
      <c r="C26" s="14">
        <f t="shared" si="7"/>
        <v>42268</v>
      </c>
      <c r="D26" s="8"/>
      <c r="E26" s="43"/>
      <c r="F26" s="43"/>
      <c r="G26" s="43"/>
      <c r="H26" s="43"/>
      <c r="I26" s="9">
        <f ca="1" t="shared" si="8"/>
      </c>
      <c r="J26" s="9">
        <f t="shared" si="0"/>
      </c>
      <c r="K26" s="9">
        <f ca="1" t="shared" si="2"/>
      </c>
      <c r="L26" s="32">
        <f ca="1" t="shared" si="1"/>
      </c>
      <c r="AW26" s="7">
        <f t="shared" si="3"/>
        <v>0.020833333333333332</v>
      </c>
      <c r="AX26" s="3">
        <f t="shared" si="4"/>
        <v>0</v>
      </c>
      <c r="AY26" s="3">
        <f t="shared" si="5"/>
        <v>0</v>
      </c>
    </row>
    <row r="27" spans="2:51" ht="18.75">
      <c r="B27" s="12">
        <f t="shared" si="6"/>
        <v>42269</v>
      </c>
      <c r="C27" s="14">
        <f t="shared" si="7"/>
        <v>42269</v>
      </c>
      <c r="D27" s="8"/>
      <c r="E27" s="43"/>
      <c r="F27" s="43"/>
      <c r="G27" s="43"/>
      <c r="H27" s="43"/>
      <c r="I27" s="9">
        <f ca="1" t="shared" si="8"/>
      </c>
      <c r="J27" s="9">
        <f t="shared" si="0"/>
      </c>
      <c r="K27" s="9">
        <f ca="1" t="shared" si="2"/>
      </c>
      <c r="L27" s="32">
        <f ca="1" t="shared" si="1"/>
      </c>
      <c r="AW27" s="7">
        <f t="shared" si="3"/>
        <v>0.020833333333333332</v>
      </c>
      <c r="AX27" s="3">
        <f t="shared" si="4"/>
        <v>0</v>
      </c>
      <c r="AY27" s="3">
        <f t="shared" si="5"/>
        <v>0.2916666666666667</v>
      </c>
    </row>
    <row r="28" spans="2:51" ht="18.75">
      <c r="B28" s="12">
        <f t="shared" si="6"/>
        <v>42270</v>
      </c>
      <c r="C28" s="14">
        <f t="shared" si="7"/>
        <v>42270</v>
      </c>
      <c r="D28" s="8"/>
      <c r="E28" s="43"/>
      <c r="F28" s="43"/>
      <c r="G28" s="43"/>
      <c r="H28" s="43"/>
      <c r="I28" s="9">
        <f ca="1" t="shared" si="8"/>
      </c>
      <c r="J28" s="9">
        <f t="shared" si="0"/>
      </c>
      <c r="K28" s="9">
        <f ca="1" t="shared" si="2"/>
      </c>
      <c r="L28" s="32">
        <f ca="1" t="shared" si="1"/>
      </c>
      <c r="AW28" s="7">
        <f t="shared" si="3"/>
        <v>0.020833333333333332</v>
      </c>
      <c r="AX28" s="3">
        <f t="shared" si="4"/>
        <v>0</v>
      </c>
      <c r="AY28" s="3">
        <f t="shared" si="5"/>
        <v>0.2916666666666667</v>
      </c>
    </row>
    <row r="29" spans="2:51" ht="18.75">
      <c r="B29" s="12">
        <f t="shared" si="6"/>
        <v>42271</v>
      </c>
      <c r="C29" s="14">
        <f t="shared" si="7"/>
        <v>42271</v>
      </c>
      <c r="D29" s="8"/>
      <c r="E29" s="43"/>
      <c r="F29" s="43"/>
      <c r="G29" s="43"/>
      <c r="H29" s="43"/>
      <c r="I29" s="9">
        <f ca="1" t="shared" si="8"/>
      </c>
      <c r="J29" s="9">
        <f t="shared" si="0"/>
      </c>
      <c r="K29" s="9">
        <f ca="1" t="shared" si="2"/>
      </c>
      <c r="L29" s="32">
        <f ca="1" t="shared" si="1"/>
      </c>
      <c r="AW29" s="7">
        <f t="shared" si="3"/>
        <v>0.020833333333333332</v>
      </c>
      <c r="AX29" s="3">
        <f t="shared" si="4"/>
        <v>0</v>
      </c>
      <c r="AY29" s="3">
        <f t="shared" si="5"/>
        <v>0.2916666666666667</v>
      </c>
    </row>
    <row r="30" spans="2:51" ht="18.75">
      <c r="B30" s="12">
        <f t="shared" si="6"/>
        <v>42272</v>
      </c>
      <c r="C30" s="14">
        <f t="shared" si="7"/>
        <v>42272</v>
      </c>
      <c r="D30" s="8"/>
      <c r="E30" s="43"/>
      <c r="F30" s="43"/>
      <c r="G30" s="43"/>
      <c r="H30" s="43"/>
      <c r="I30" s="9">
        <f ca="1" t="shared" si="8"/>
      </c>
      <c r="J30" s="9">
        <f t="shared" si="0"/>
      </c>
      <c r="K30" s="9">
        <f ca="1" t="shared" si="2"/>
      </c>
      <c r="L30" s="32">
        <f ca="1" t="shared" si="1"/>
      </c>
      <c r="AW30" s="7">
        <f t="shared" si="3"/>
        <v>0.020833333333333332</v>
      </c>
      <c r="AX30" s="3">
        <f t="shared" si="4"/>
        <v>0</v>
      </c>
      <c r="AY30" s="3">
        <f t="shared" si="5"/>
        <v>0.2916666666666667</v>
      </c>
    </row>
    <row r="31" spans="2:51" ht="18.75">
      <c r="B31" s="12">
        <f t="shared" si="6"/>
        <v>42273</v>
      </c>
      <c r="C31" s="14">
        <f t="shared" si="7"/>
        <v>42273</v>
      </c>
      <c r="D31" s="8"/>
      <c r="E31" s="43"/>
      <c r="F31" s="43"/>
      <c r="G31" s="43"/>
      <c r="H31" s="43"/>
      <c r="I31" s="9">
        <f ca="1" t="shared" si="8"/>
      </c>
      <c r="J31" s="9">
        <f t="shared" si="0"/>
      </c>
      <c r="K31" s="9">
        <f ca="1" t="shared" si="2"/>
      </c>
      <c r="L31" s="32">
        <f ca="1" t="shared" si="1"/>
      </c>
      <c r="AW31" s="7">
        <f t="shared" si="3"/>
        <v>0.020833333333333332</v>
      </c>
      <c r="AX31" s="3">
        <f t="shared" si="4"/>
        <v>0</v>
      </c>
      <c r="AY31" s="3">
        <f t="shared" si="5"/>
        <v>0.2708333333333333</v>
      </c>
    </row>
    <row r="32" spans="2:51" ht="18.75">
      <c r="B32" s="12">
        <f t="shared" si="6"/>
        <v>42274</v>
      </c>
      <c r="C32" s="14">
        <f t="shared" si="7"/>
        <v>42274</v>
      </c>
      <c r="D32" s="8"/>
      <c r="E32" s="43"/>
      <c r="F32" s="43"/>
      <c r="G32" s="43"/>
      <c r="H32" s="43"/>
      <c r="I32" s="9">
        <f ca="1" t="shared" si="8"/>
      </c>
      <c r="J32" s="9">
        <f t="shared" si="0"/>
      </c>
      <c r="K32" s="9">
        <f ca="1" t="shared" si="2"/>
      </c>
      <c r="L32" s="32">
        <f ca="1" t="shared" si="1"/>
      </c>
      <c r="AW32" s="7">
        <f t="shared" si="3"/>
        <v>0.020833333333333332</v>
      </c>
      <c r="AX32" s="3">
        <f t="shared" si="4"/>
        <v>0</v>
      </c>
      <c r="AY32" s="3">
        <f t="shared" si="5"/>
        <v>0</v>
      </c>
    </row>
    <row r="33" spans="2:51" ht="18.75">
      <c r="B33" s="12">
        <f>IF(B32&lt;&gt;"",IF(MONTH($B$1)&lt;MONTH(B32+1),"",B32+1),"")</f>
        <v>42275</v>
      </c>
      <c r="C33" s="14">
        <f t="shared" si="7"/>
        <v>42275</v>
      </c>
      <c r="D33" s="8"/>
      <c r="E33" s="43"/>
      <c r="F33" s="43"/>
      <c r="G33" s="43"/>
      <c r="H33" s="43"/>
      <c r="I33" s="9">
        <f ca="1" t="shared" si="8"/>
      </c>
      <c r="J33" s="9">
        <f t="shared" si="0"/>
      </c>
      <c r="K33" s="9">
        <f ca="1" t="shared" si="2"/>
      </c>
      <c r="L33" s="32">
        <f ca="1" t="shared" si="1"/>
      </c>
      <c r="AW33" s="7">
        <f t="shared" si="3"/>
        <v>0.020833333333333332</v>
      </c>
      <c r="AX33" s="3">
        <f t="shared" si="4"/>
        <v>0</v>
      </c>
      <c r="AY33" s="3">
        <f t="shared" si="5"/>
        <v>0</v>
      </c>
    </row>
    <row r="34" spans="2:51" ht="18.75">
      <c r="B34" s="12">
        <f>IF(B33&lt;&gt;"",IF(MONTH($B$1)&lt;MONTH(B33+1),"",B33+1),"")</f>
        <v>42276</v>
      </c>
      <c r="C34" s="14">
        <f t="shared" si="7"/>
        <v>42276</v>
      </c>
      <c r="D34" s="8"/>
      <c r="E34" s="43"/>
      <c r="F34" s="43"/>
      <c r="G34" s="43"/>
      <c r="H34" s="43"/>
      <c r="I34" s="9">
        <f ca="1" t="shared" si="8"/>
      </c>
      <c r="J34" s="9">
        <f t="shared" si="0"/>
      </c>
      <c r="K34" s="9">
        <f ca="1" t="shared" si="2"/>
      </c>
      <c r="L34" s="32">
        <f ca="1" t="shared" si="1"/>
      </c>
      <c r="AW34" s="7">
        <f t="shared" si="3"/>
        <v>0.020833333333333332</v>
      </c>
      <c r="AX34" s="3">
        <f t="shared" si="4"/>
        <v>0</v>
      </c>
      <c r="AY34" s="3">
        <f t="shared" si="5"/>
        <v>0.2916666666666667</v>
      </c>
    </row>
    <row r="35" spans="2:51" ht="19.5" thickBot="1">
      <c r="B35" s="16">
        <f>IF(B34&lt;&gt;"",IF(MONTH($B$1)&lt;MONTH(B34+1),"",B34+1),"")</f>
      </c>
      <c r="C35" s="18">
        <f t="shared" si="7"/>
      </c>
      <c r="D35" s="20"/>
      <c r="E35" s="44"/>
      <c r="F35" s="44"/>
      <c r="G35" s="44"/>
      <c r="H35" s="44"/>
      <c r="I35" s="50">
        <f ca="1" t="shared" si="8"/>
      </c>
      <c r="J35" s="50">
        <f t="shared" si="0"/>
      </c>
      <c r="K35" s="58">
        <f ca="1" t="shared" si="2"/>
      </c>
      <c r="L35" s="33">
        <f ca="1" t="shared" si="1"/>
      </c>
      <c r="AW35" s="7" t="e">
        <f t="shared" si="3"/>
        <v>#VALUE!</v>
      </c>
      <c r="AX35" s="3">
        <f t="shared" si="4"/>
        <v>0</v>
      </c>
      <c r="AY35" s="3" t="e">
        <f t="shared" si="5"/>
        <v>#VALUE!</v>
      </c>
    </row>
    <row r="36" spans="2:12" ht="8.25" customHeight="1" thickBot="1" thickTop="1">
      <c r="B36" s="17"/>
      <c r="C36" s="19"/>
      <c r="D36" s="19"/>
      <c r="E36" s="19"/>
      <c r="F36" s="19"/>
      <c r="G36" s="19"/>
      <c r="H36" s="19"/>
      <c r="I36" s="19"/>
      <c r="J36" s="19"/>
      <c r="K36" s="19"/>
      <c r="L36" s="19"/>
    </row>
    <row r="37" spans="2:12" ht="21.75" thickBot="1">
      <c r="B37" s="51" t="s">
        <v>12</v>
      </c>
      <c r="C37" s="52"/>
      <c r="D37" s="52"/>
      <c r="E37" s="52"/>
      <c r="F37" s="52"/>
      <c r="G37" s="52"/>
      <c r="H37" s="52"/>
      <c r="I37" s="53"/>
      <c r="J37" s="39">
        <f>SUM(J5:J35)</f>
        <v>0</v>
      </c>
      <c r="K37" s="39">
        <f>SUM(K5:K35)</f>
        <v>0</v>
      </c>
      <c r="L37" s="39">
        <f>SUM(L5:L35)</f>
        <v>0</v>
      </c>
    </row>
    <row r="38" ht="15">
      <c r="B38" s="1"/>
    </row>
    <row r="39" ht="15">
      <c r="B39" s="1"/>
    </row>
  </sheetData>
  <sheetProtection selectLockedCells="1"/>
  <mergeCells count="4">
    <mergeCell ref="N3:P3"/>
    <mergeCell ref="B37:I37"/>
    <mergeCell ref="B1:L1"/>
    <mergeCell ref="E3:H3"/>
  </mergeCells>
  <conditionalFormatting sqref="B5:L35">
    <cfRule type="expression" priority="2" dxfId="1" stopIfTrue="1">
      <formula>WEEKDAY($B5,2)&gt;5</formula>
    </cfRule>
  </conditionalFormatting>
  <conditionalFormatting sqref="B5:L35">
    <cfRule type="expression" priority="1" dxfId="0" stopIfTrue="1">
      <formula>MATCH($B5,#REF!,0)&gt;0</formula>
    </cfRule>
  </conditionalFormatting>
  <printOptions/>
  <pageMargins left="0.7" right="0.7" top="0.787401575" bottom="0.7874015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Sejla Memic</dc:creator>
  <cp:keywords/>
  <dc:description/>
  <cp:lastModifiedBy>SZVBB-Nutzer</cp:lastModifiedBy>
  <cp:lastPrinted>2017-12-12T23:11:22Z</cp:lastPrinted>
  <dcterms:created xsi:type="dcterms:W3CDTF">2017-09-20T18:53:26Z</dcterms:created>
  <dcterms:modified xsi:type="dcterms:W3CDTF">2019-06-06T10:45:42Z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